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LIENTS\PUBLIC\2505 TROYES COD prefecture de l'aube\Economie\CCTP\DPGF\"/>
    </mc:Choice>
  </mc:AlternateContent>
  <xr:revisionPtr revIDLastSave="0" documentId="13_ncr:1_{AC4C2BC5-4DCC-443B-8D0D-A14B38E29C9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H918" i="2"/>
  <c r="H917" i="2"/>
  <c r="H916" i="2"/>
  <c r="L905" i="2"/>
  <c r="H911" i="2" s="1"/>
  <c r="H890" i="2"/>
  <c r="L868" i="2"/>
  <c r="H884" i="2" s="1"/>
  <c r="H865" i="2"/>
  <c r="H864" i="2"/>
  <c r="H866" i="2" s="1"/>
  <c r="L852" i="2"/>
  <c r="H849" i="2"/>
  <c r="H848" i="2"/>
  <c r="H850" i="2" s="1"/>
  <c r="L842" i="2"/>
  <c r="H840" i="2"/>
  <c r="H839" i="2"/>
  <c r="H838" i="2"/>
  <c r="L832" i="2"/>
  <c r="L829" i="2"/>
  <c r="H825" i="2"/>
  <c r="L820" i="2"/>
  <c r="H896" i="2" s="1"/>
  <c r="L780" i="2"/>
  <c r="H788" i="2" s="1"/>
  <c r="H776" i="2"/>
  <c r="L760" i="2"/>
  <c r="H795" i="2" s="1"/>
  <c r="H754" i="2"/>
  <c r="H749" i="2"/>
  <c r="L742" i="2"/>
  <c r="H748" i="2" s="1"/>
  <c r="H750" i="2" s="1"/>
  <c r="L731" i="2"/>
  <c r="H738" i="2" s="1"/>
  <c r="H728" i="2"/>
  <c r="L716" i="2"/>
  <c r="H727" i="2" s="1"/>
  <c r="H729" i="2" s="1"/>
  <c r="H683" i="2"/>
  <c r="H684" i="2" s="1"/>
  <c r="H682" i="2"/>
  <c r="L677" i="2"/>
  <c r="L664" i="2"/>
  <c r="H672" i="2" s="1"/>
  <c r="H661" i="2"/>
  <c r="H660" i="2"/>
  <c r="H662" i="2" s="1"/>
  <c r="L652" i="2"/>
  <c r="L640" i="2"/>
  <c r="H648" i="2" s="1"/>
  <c r="H637" i="2"/>
  <c r="L628" i="2"/>
  <c r="L626" i="2"/>
  <c r="L624" i="2"/>
  <c r="H636" i="2" s="1"/>
  <c r="H638" i="2" s="1"/>
  <c r="L612" i="2"/>
  <c r="H620" i="2" s="1"/>
  <c r="H608" i="2"/>
  <c r="L600" i="2"/>
  <c r="H609" i="2" s="1"/>
  <c r="H610" i="2" s="1"/>
  <c r="L588" i="2"/>
  <c r="H689" i="2" s="1"/>
  <c r="L576" i="2"/>
  <c r="H585" i="2" s="1"/>
  <c r="H535" i="2"/>
  <c r="L528" i="2"/>
  <c r="L523" i="2"/>
  <c r="L514" i="2"/>
  <c r="L505" i="2"/>
  <c r="H534" i="2" s="1"/>
  <c r="H536" i="2" s="1"/>
  <c r="H497" i="2"/>
  <c r="L491" i="2"/>
  <c r="L489" i="2"/>
  <c r="L487" i="2"/>
  <c r="L485" i="2"/>
  <c r="L483" i="2"/>
  <c r="H496" i="2" s="1"/>
  <c r="H498" i="2" s="1"/>
  <c r="H479" i="2"/>
  <c r="H478" i="2"/>
  <c r="H480" i="2" s="1"/>
  <c r="L470" i="2"/>
  <c r="L468" i="2"/>
  <c r="L458" i="2"/>
  <c r="L456" i="2"/>
  <c r="H541" i="2" s="1"/>
  <c r="L454" i="2"/>
  <c r="L452" i="2"/>
  <c r="L450" i="2"/>
  <c r="H447" i="2"/>
  <c r="H446" i="2"/>
  <c r="H448" i="2" s="1"/>
  <c r="H418" i="2"/>
  <c r="H417" i="2"/>
  <c r="H419" i="2" s="1"/>
  <c r="L404" i="2"/>
  <c r="L399" i="2"/>
  <c r="L394" i="2"/>
  <c r="H412" i="2" s="1"/>
  <c r="H390" i="2"/>
  <c r="L384" i="2"/>
  <c r="H389" i="2" s="1"/>
  <c r="H391" i="2" s="1"/>
  <c r="L372" i="2"/>
  <c r="L367" i="2"/>
  <c r="H379" i="2" s="1"/>
  <c r="L355" i="2"/>
  <c r="L351" i="2"/>
  <c r="H363" i="2" s="1"/>
  <c r="H346" i="2"/>
  <c r="H345" i="2"/>
  <c r="H347" i="2" s="1"/>
  <c r="L338" i="2"/>
  <c r="L334" i="2"/>
  <c r="L331" i="2"/>
  <c r="L281" i="2"/>
  <c r="H315" i="2" s="1"/>
  <c r="H277" i="2"/>
  <c r="L260" i="2"/>
  <c r="H270" i="2" s="1"/>
  <c r="H257" i="2"/>
  <c r="H258" i="2" s="1"/>
  <c r="H256" i="2"/>
  <c r="L250" i="2"/>
  <c r="L228" i="2"/>
  <c r="L226" i="2"/>
  <c r="H247" i="2" s="1"/>
  <c r="H216" i="2"/>
  <c r="L204" i="2"/>
  <c r="H215" i="2" s="1"/>
  <c r="H217" i="2" s="1"/>
  <c r="L171" i="2"/>
  <c r="H186" i="2" s="1"/>
  <c r="L161" i="2"/>
  <c r="H167" i="2" s="1"/>
  <c r="L151" i="2"/>
  <c r="H191" i="2" s="1"/>
  <c r="H141" i="2"/>
  <c r="H140" i="2"/>
  <c r="H142" i="2" s="1"/>
  <c r="L134" i="2"/>
  <c r="L108" i="2"/>
  <c r="L106" i="2"/>
  <c r="H129" i="2" s="1"/>
  <c r="L104" i="2"/>
  <c r="L102" i="2"/>
  <c r="L100" i="2"/>
  <c r="H800" i="2" s="1"/>
  <c r="L82" i="2"/>
  <c r="L80" i="2"/>
  <c r="L78" i="2"/>
  <c r="H88" i="2" s="1"/>
  <c r="L55" i="2"/>
  <c r="H68" i="2" s="1"/>
  <c r="L45" i="2"/>
  <c r="L43" i="2"/>
  <c r="H51" i="2" s="1"/>
  <c r="H35" i="2"/>
  <c r="L29" i="2"/>
  <c r="L27" i="2"/>
  <c r="L25" i="2"/>
  <c r="L23" i="2"/>
  <c r="H34" i="2" s="1"/>
  <c r="H36" i="2" s="1"/>
  <c r="G85" i="1"/>
  <c r="G83" i="1"/>
  <c r="G81" i="1"/>
  <c r="G79" i="1"/>
  <c r="E71" i="1"/>
  <c r="E66" i="1"/>
  <c r="E20" i="1"/>
  <c r="E11" i="1"/>
  <c r="H827" i="2" l="1"/>
  <c r="H381" i="2"/>
  <c r="H740" i="2"/>
  <c r="H67" i="2"/>
  <c r="H69" i="2" s="1"/>
  <c r="H192" i="2"/>
  <c r="H193" i="2" s="1"/>
  <c r="H801" i="2"/>
  <c r="H802" i="2" s="1"/>
  <c r="H596" i="2"/>
  <c r="H598" i="2" s="1"/>
  <c r="H464" i="2"/>
  <c r="H597" i="2"/>
  <c r="H688" i="2"/>
  <c r="H690" i="2" s="1"/>
  <c r="H755" i="2"/>
  <c r="H756" i="2" s="1"/>
  <c r="H209" i="2"/>
  <c r="H50" i="2"/>
  <c r="H52" i="2" s="1"/>
  <c r="H157" i="2"/>
  <c r="H210" i="2"/>
  <c r="H271" i="2"/>
  <c r="H272" i="2" s="1"/>
  <c r="H411" i="2"/>
  <c r="H413" i="2" s="1"/>
  <c r="H649" i="2"/>
  <c r="H650" i="2" s="1"/>
  <c r="H826" i="2"/>
  <c r="H883" i="2"/>
  <c r="H885" i="2" s="1"/>
  <c r="H922" i="2"/>
  <c r="H924" i="2" s="1"/>
  <c r="H923" i="2"/>
  <c r="H93" i="2"/>
  <c r="H95" i="2" s="1"/>
  <c r="H94" i="2"/>
  <c r="H465" i="2"/>
  <c r="H158" i="2"/>
  <c r="H362" i="2"/>
  <c r="H364" i="2" s="1"/>
  <c r="H276" i="2"/>
  <c r="H278" i="2" s="1"/>
  <c r="H777" i="2"/>
  <c r="H778" i="2" s="1"/>
  <c r="H889" i="2"/>
  <c r="H891" i="2" s="1"/>
  <c r="H895" i="2"/>
  <c r="H897" i="2" s="1"/>
  <c r="H123" i="2"/>
  <c r="H168" i="2"/>
  <c r="H169" i="2" s="1"/>
  <c r="H540" i="2"/>
  <c r="H542" i="2" s="1"/>
  <c r="H124" i="2"/>
  <c r="H314" i="2"/>
  <c r="H316" i="2" s="1"/>
  <c r="H621" i="2"/>
  <c r="H622" i="2" s="1"/>
  <c r="H789" i="2"/>
  <c r="H790" i="2" s="1"/>
  <c r="H246" i="2"/>
  <c r="H248" i="2" s="1"/>
  <c r="H380" i="2"/>
  <c r="H739" i="2"/>
  <c r="H185" i="2"/>
  <c r="H187" i="2" s="1"/>
  <c r="H673" i="2"/>
  <c r="H674" i="2" s="1"/>
  <c r="H794" i="2"/>
  <c r="H796" i="2" s="1"/>
  <c r="H130" i="2"/>
  <c r="H131" i="2" s="1"/>
  <c r="H584" i="2"/>
  <c r="H586" i="2" s="1"/>
  <c r="H87" i="2"/>
  <c r="H89" i="2" s="1"/>
  <c r="H910" i="2"/>
  <c r="H912" i="2" s="1"/>
  <c r="H125" i="2" l="1"/>
  <c r="H159" i="2"/>
  <c r="H211" i="2"/>
  <c r="H46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78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0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52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54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905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Variante ]</t>
        </r>
      </text>
    </comment>
  </commentList>
</comments>
</file>

<file path=xl/sharedStrings.xml><?xml version="1.0" encoding="utf-8"?>
<sst xmlns="http://schemas.openxmlformats.org/spreadsheetml/2006/main" count="1208" uniqueCount="404">
  <si>
    <t>Dossier</t>
  </si>
  <si>
    <t>Date</t>
  </si>
  <si>
    <t>Phase</t>
  </si>
  <si>
    <t>Indice</t>
  </si>
  <si>
    <t>MAITRE D'OUVRAGE
Préfecture de l'AUBE
Place de la Libération
10 000 - TROYES</t>
  </si>
  <si>
    <t>BUREAU D'ETUDES : 
    ACCENTA
    48 Rue Jules Ferry
    10430 ROSIERES-PRES-TROYES
    Tél : 03.25.76.11.25</t>
  </si>
  <si>
    <t>ARCHITECTE : 
    CABINET LENOIR &amp; ASSOCIES
    57 Rue des Fossés
    10400 - NOGENT-SUR-SEINE
    Tél : 03.25.39.99.14</t>
  </si>
  <si>
    <t>NIV</t>
  </si>
  <si>
    <t>CODE</t>
  </si>
  <si>
    <t>CODE_CAO</t>
  </si>
  <si>
    <t>TITRE1</t>
  </si>
  <si>
    <t>M1</t>
  </si>
  <si>
    <t>M2</t>
  </si>
  <si>
    <t>M3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</si>
  <si>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</si>
  <si>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</si>
  <si>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</si>
  <si>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</si>
  <si>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</si>
  <si>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</si>
  <si>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</si>
  <si>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</si>
  <si>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</si>
  <si>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</si>
  <si>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</si>
  <si>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</si>
  <si>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</si>
  <si>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</si>
  <si>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</si>
  <si>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</si>
  <si>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</si>
  <si>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</si>
  <si>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</si>
  <si>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</si>
  <si>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</si>
  <si>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</si>
  <si>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</si>
  <si>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</si>
  <si>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</si>
  <si>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</si>
  <si>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n°07</t>
  </si>
  <si>
    <t>ELECTRICITE</t>
  </si>
  <si>
    <t>3.&amp;</t>
  </si>
  <si>
    <t>TRAVAUX GENERAUX</t>
  </si>
  <si>
    <t>3.1</t>
  </si>
  <si>
    <t>ETUDES D'EXECUTION</t>
  </si>
  <si>
    <t>4.F</t>
  </si>
  <si>
    <t>4.T</t>
  </si>
  <si>
    <t>3.1.1</t>
  </si>
  <si>
    <t>Percements</t>
  </si>
  <si>
    <t>ENS</t>
  </si>
  <si>
    <t>9.&amp;</t>
  </si>
  <si>
    <t>3.1.2</t>
  </si>
  <si>
    <t>Réalisation et fourniture des plans de réservations</t>
  </si>
  <si>
    <t>3.1.3</t>
  </si>
  <si>
    <t>Réalisation et fourniture des plans d’exécution</t>
  </si>
  <si>
    <t>3.1.4</t>
  </si>
  <si>
    <t>Réalisation et fourniture des plans d'atelier de chantier</t>
  </si>
  <si>
    <t>4.&amp;</t>
  </si>
  <si>
    <t>Total H.T. :</t>
  </si>
  <si>
    <t>Total T.V.A. (20%) :</t>
  </si>
  <si>
    <t>Total T.T.C. :</t>
  </si>
  <si>
    <t>3.2</t>
  </si>
  <si>
    <t>CONTRÔLE, ESSAIS ET CONSUEL</t>
  </si>
  <si>
    <t>3.2.1</t>
  </si>
  <si>
    <t>Contrôles, vérification et essais des installations</t>
  </si>
  <si>
    <t>3.2.2</t>
  </si>
  <si>
    <t>Contrôle par un organisme agréé</t>
  </si>
  <si>
    <t>3.3</t>
  </si>
  <si>
    <t>DOSSIER DES OUVRAGES EXECUTES (DOE)</t>
  </si>
  <si>
    <t>3.3.1</t>
  </si>
  <si>
    <t>Réalisation et fourniture des DOE</t>
  </si>
  <si>
    <t>3.4</t>
  </si>
  <si>
    <t>PRISE EN CHARGE ET GESTION DES DÉCHETS DU CHANTIER</t>
  </si>
  <si>
    <t>3.4.1</t>
  </si>
  <si>
    <t>Volume des déchets générés en m3 (Coût unitaire = 0 €)</t>
  </si>
  <si>
    <t>3.4.2</t>
  </si>
  <si>
    <t>Volume des déchets générés en Tonnes (Coût unitaire = 0 €)</t>
  </si>
  <si>
    <t>T</t>
  </si>
  <si>
    <t>3.4.3</t>
  </si>
  <si>
    <t>Estimation des coûts de gestion et d'enlèvement des déchets</t>
  </si>
  <si>
    <t>TRAVAUX D'ELECTRICITE - COURANTS FORTS</t>
  </si>
  <si>
    <t>4.1</t>
  </si>
  <si>
    <t>INSTALLATION DE CHANTIER</t>
  </si>
  <si>
    <t>4.1.1</t>
  </si>
  <si>
    <t>Branchement et éclairage de chantier</t>
  </si>
  <si>
    <t>4.1.1.1</t>
  </si>
  <si>
    <t>Branchement de chantier</t>
  </si>
  <si>
    <t>4.1.1.2</t>
  </si>
  <si>
    <t>Coffret de chantier</t>
  </si>
  <si>
    <t>4.1.1.3</t>
  </si>
  <si>
    <t>Alimentation des coffrets</t>
  </si>
  <si>
    <t>4.1.1.4</t>
  </si>
  <si>
    <t>Éclairage de chantier</t>
  </si>
  <si>
    <t>4.1.1.5</t>
  </si>
  <si>
    <t>Contrôle des installations de chantier</t>
  </si>
  <si>
    <t>5.T</t>
  </si>
  <si>
    <t>5.L</t>
  </si>
  <si>
    <t>5.&amp;</t>
  </si>
  <si>
    <t>4.2</t>
  </si>
  <si>
    <t>DEPOSE DES INSTALLATIONS EXISTANTES</t>
  </si>
  <si>
    <t>4.2.1</t>
  </si>
  <si>
    <t>Dépose des installations existantes</t>
  </si>
  <si>
    <t>4.3</t>
  </si>
  <si>
    <t>TERRE ET LIAISONS EQUIPOTENTIELLES</t>
  </si>
  <si>
    <t>4.3.1</t>
  </si>
  <si>
    <t>Prise de terre</t>
  </si>
  <si>
    <t>4.3.1.1</t>
  </si>
  <si>
    <t>Vérification et complément prise de terre existante</t>
  </si>
  <si>
    <t>4.3.2</t>
  </si>
  <si>
    <t>Conducteur de terre</t>
  </si>
  <si>
    <t>4.3.2.1</t>
  </si>
  <si>
    <t>4.3.3</t>
  </si>
  <si>
    <t>Liaison équipotentielle</t>
  </si>
  <si>
    <t>4.3.3.1</t>
  </si>
  <si>
    <t>4.4</t>
  </si>
  <si>
    <t>ALIMENTATION GENERALE</t>
  </si>
  <si>
    <t>4.4.1</t>
  </si>
  <si>
    <t>Origine des installations</t>
  </si>
  <si>
    <t>4.4.1.1</t>
  </si>
  <si>
    <t>Contrôle et modification de l'alimentation  générale</t>
  </si>
  <si>
    <t>4.5</t>
  </si>
  <si>
    <t>ACCESSOIRES DE CHEMINEMENT DES CÂBLES</t>
  </si>
  <si>
    <t>4.5.1</t>
  </si>
  <si>
    <t>Chemins de câbles</t>
  </si>
  <si>
    <t>4.5.1.1</t>
  </si>
  <si>
    <t>Chemin de câbles Courants Forts</t>
  </si>
  <si>
    <t>ML</t>
  </si>
  <si>
    <t>4.5.1.2</t>
  </si>
  <si>
    <t>Chemin de câbles Courants Faibles</t>
  </si>
  <si>
    <t>4.5.2</t>
  </si>
  <si>
    <t>Goulotte de distribution</t>
  </si>
  <si>
    <t>4.5.2.1</t>
  </si>
  <si>
    <t>Goulotte</t>
  </si>
  <si>
    <t>4.5.3</t>
  </si>
  <si>
    <t>Moulure, plinthe</t>
  </si>
  <si>
    <t>4.5.3.1</t>
  </si>
  <si>
    <t>4.6</t>
  </si>
  <si>
    <t>TABLEAU GENERAL</t>
  </si>
  <si>
    <t>4.6.1</t>
  </si>
  <si>
    <t>4.7</t>
  </si>
  <si>
    <t>ALIMENTATION DES EQUIPEMENTS DIVERS</t>
  </si>
  <si>
    <t>4.7.1</t>
  </si>
  <si>
    <t>Chauffage / Climatisation</t>
  </si>
  <si>
    <t>4.7.1.1</t>
  </si>
  <si>
    <t>Chauffage / Climatisation - VRV</t>
  </si>
  <si>
    <t>6.T</t>
  </si>
  <si>
    <t>4.7.1.1.1</t>
  </si>
  <si>
    <t>Alimentation Groupe extérieur clim.</t>
  </si>
  <si>
    <t>4.7.1.1.2</t>
  </si>
  <si>
    <t>Alimentation cassettes clim.</t>
  </si>
  <si>
    <t>6.&amp;</t>
  </si>
  <si>
    <t>4.7.1.2</t>
  </si>
  <si>
    <t>Climatisation - Local sécurisé</t>
  </si>
  <si>
    <t>4.7.1.2.1</t>
  </si>
  <si>
    <t>Alimentation unité extérieure climatisation local info</t>
  </si>
  <si>
    <t>4.7.2</t>
  </si>
  <si>
    <t>Ventilation</t>
  </si>
  <si>
    <t>4.7.2.1</t>
  </si>
  <si>
    <t>Centrale de Traitement d'air</t>
  </si>
  <si>
    <t>4.7.2.1.1</t>
  </si>
  <si>
    <t>Alimentation Groupe extérieur CTA</t>
  </si>
  <si>
    <t>4.7.2.2</t>
  </si>
  <si>
    <t>Ventilation Mécanique Contrôlé</t>
  </si>
  <si>
    <t>4.7.2.2.1</t>
  </si>
  <si>
    <t>Alimentation VMC</t>
  </si>
  <si>
    <t>4.7.3</t>
  </si>
  <si>
    <t>Plomberie</t>
  </si>
  <si>
    <t>4.7.3.1</t>
  </si>
  <si>
    <t>Eau chaude sanitaire</t>
  </si>
  <si>
    <t>4.7.3.1.1</t>
  </si>
  <si>
    <t>Alimentation BECS</t>
  </si>
  <si>
    <t>4.7.3.2</t>
  </si>
  <si>
    <t>Miroir</t>
  </si>
  <si>
    <t>4.7.3.2.1</t>
  </si>
  <si>
    <t>Alimentation miroir</t>
  </si>
  <si>
    <t>4.7.4</t>
  </si>
  <si>
    <t>Portes et occultation</t>
  </si>
  <si>
    <t>4.7.4.1</t>
  </si>
  <si>
    <t>Réalimentation Porte d'entrée</t>
  </si>
  <si>
    <t>4.7.5</t>
  </si>
  <si>
    <t>Équipements techniques</t>
  </si>
  <si>
    <t>4.7.5.1</t>
  </si>
  <si>
    <t xml:space="preserve">Baie informatique </t>
  </si>
  <si>
    <t>4.7.5.1.1</t>
  </si>
  <si>
    <t>Alimentation baie informatique</t>
  </si>
  <si>
    <t>4.7.5.2</t>
  </si>
  <si>
    <t>Équipement salle de décision</t>
  </si>
  <si>
    <t>4.7.5.2.1</t>
  </si>
  <si>
    <t>4.7.5.3</t>
  </si>
  <si>
    <t>Équipement salle de situation</t>
  </si>
  <si>
    <t>4.7.5.3.1</t>
  </si>
  <si>
    <t>4.8</t>
  </si>
  <si>
    <t>APPAREILLAGES</t>
  </si>
  <si>
    <t>4.8.1</t>
  </si>
  <si>
    <t>Généralité</t>
  </si>
  <si>
    <t>5.A</t>
  </si>
  <si>
    <t>4.8.2</t>
  </si>
  <si>
    <t>Appareils de commande</t>
  </si>
  <si>
    <t>4.8.2.1</t>
  </si>
  <si>
    <t>Interrupteur SA</t>
  </si>
  <si>
    <t>4.8.2.2</t>
  </si>
  <si>
    <t>Interrupteur SA lumineux</t>
  </si>
  <si>
    <t>4.8.2.3</t>
  </si>
  <si>
    <t>Interrupteur V&amp;V</t>
  </si>
  <si>
    <t>4.8.2.4</t>
  </si>
  <si>
    <t>Bouton Poussoir</t>
  </si>
  <si>
    <t>4.8.2.5</t>
  </si>
  <si>
    <t>Alimentation Appareils de commande</t>
  </si>
  <si>
    <t>4.8.3</t>
  </si>
  <si>
    <t>Détecteur de présence</t>
  </si>
  <si>
    <t>4.8.3.1</t>
  </si>
  <si>
    <t>4.8.3.2</t>
  </si>
  <si>
    <t>Alimentation détecteur de présence</t>
  </si>
  <si>
    <t>4.8.4</t>
  </si>
  <si>
    <t>Prises de courants</t>
  </si>
  <si>
    <t>4.8.4.1</t>
  </si>
  <si>
    <t>Prise 16A+T</t>
  </si>
  <si>
    <t>4.8.4.2</t>
  </si>
  <si>
    <t>Prise 16A+T  ht: 1,20m</t>
  </si>
  <si>
    <t>4.8.4.3</t>
  </si>
  <si>
    <t>Prise 16A+T  Double</t>
  </si>
  <si>
    <t>4.8.4.4</t>
  </si>
  <si>
    <t>Prise 20A+T</t>
  </si>
  <si>
    <t>4.8.4.5</t>
  </si>
  <si>
    <t>Alimentation prises de courants</t>
  </si>
  <si>
    <t>4.8.5</t>
  </si>
  <si>
    <t>Postes de travail</t>
  </si>
  <si>
    <t>4.8.5.1</t>
  </si>
  <si>
    <t>Postes de travail 1 (PT1 )</t>
  </si>
  <si>
    <t>4.8.5.1.1</t>
  </si>
  <si>
    <t>Raccordement Postes de travail 1 (PT1 )</t>
  </si>
  <si>
    <t>4.8.5.2</t>
  </si>
  <si>
    <t>Postes de travail 2 (PT2 )</t>
  </si>
  <si>
    <t>6.A</t>
  </si>
  <si>
    <t>4.8.5.2.1</t>
  </si>
  <si>
    <t>4.8.5.3</t>
  </si>
  <si>
    <t>Postes de travail 3 (PT3 )</t>
  </si>
  <si>
    <t>4.8.5.3.1</t>
  </si>
  <si>
    <t>4.8.5.4</t>
  </si>
  <si>
    <t>Canalisations poste de travail</t>
  </si>
  <si>
    <t>4.8.5.4.1</t>
  </si>
  <si>
    <t>4.9</t>
  </si>
  <si>
    <t>APPAREILS D'ECLAIRAGE</t>
  </si>
  <si>
    <t>4.U.IMAGE</t>
  </si>
  <si>
    <t>4.9.1</t>
  </si>
  <si>
    <t>Type 1 : Downlight encastré</t>
  </si>
  <si>
    <t>4.9.1.1</t>
  </si>
  <si>
    <t>5.U.DESCRIPTIF_IMAGE</t>
  </si>
  <si>
    <t>4.9.2</t>
  </si>
  <si>
    <t>Type 2 : Veilleuse de balisage</t>
  </si>
  <si>
    <t>4.9.2.1</t>
  </si>
  <si>
    <t>4.9.3</t>
  </si>
  <si>
    <t>Type 3 : Dalle Led DALI</t>
  </si>
  <si>
    <t>4.9.3.1</t>
  </si>
  <si>
    <t>4.9.4</t>
  </si>
  <si>
    <t>Type 4 : Ligne lumineuse suspendu direct / indirect</t>
  </si>
  <si>
    <t>4.9.4.1</t>
  </si>
  <si>
    <t>4.9.5</t>
  </si>
  <si>
    <t>Type 5 : Ruban led</t>
  </si>
  <si>
    <t>4.9.5.1</t>
  </si>
  <si>
    <t>Type 15a : Ruban led</t>
  </si>
  <si>
    <t>4.9.5.2</t>
  </si>
  <si>
    <t>Type 5b : Profilé alu+ accessoires</t>
  </si>
  <si>
    <t>4.9.5.3</t>
  </si>
  <si>
    <t>Type 5c : Alimentation ruban led</t>
  </si>
  <si>
    <t>4.9.6</t>
  </si>
  <si>
    <t>Type 6 : Applique déco Ø200 mm</t>
  </si>
  <si>
    <t>4.9.6.1</t>
  </si>
  <si>
    <t>4.9.7</t>
  </si>
  <si>
    <t>Type 7 : Suspension Ø150 mm</t>
  </si>
  <si>
    <t>4.9.7.1</t>
  </si>
  <si>
    <t>4.9.8</t>
  </si>
  <si>
    <t>Type 8 : Plafonnier suspendu direct / indirect</t>
  </si>
  <si>
    <t>4.9.8.1</t>
  </si>
  <si>
    <t>4.9.9</t>
  </si>
  <si>
    <t>Canalisations d'éclairage</t>
  </si>
  <si>
    <t>4.9.9.1</t>
  </si>
  <si>
    <t>Canalisations électriques appareils d'éclairage</t>
  </si>
  <si>
    <t>4.10</t>
  </si>
  <si>
    <t>ECLAIRAGE DE SECURITE</t>
  </si>
  <si>
    <t>4.10.1</t>
  </si>
  <si>
    <t>Éclairage d'évacuation</t>
  </si>
  <si>
    <t>4.10.1.1</t>
  </si>
  <si>
    <t>4.10.2</t>
  </si>
  <si>
    <t>Système de mise au repos</t>
  </si>
  <si>
    <t>4.10.2.1</t>
  </si>
  <si>
    <t>4.10.3</t>
  </si>
  <si>
    <t>Canalisations</t>
  </si>
  <si>
    <t>4.10.3.1</t>
  </si>
  <si>
    <t>Canalisations éclairage de sécurité</t>
  </si>
  <si>
    <t>4.11</t>
  </si>
  <si>
    <t>CHAUFFAGE</t>
  </si>
  <si>
    <t>4.11.1</t>
  </si>
  <si>
    <t>Panneaux rayonnants</t>
  </si>
  <si>
    <t>4.11.1.1</t>
  </si>
  <si>
    <t>Panneaux rayonnants 1000W</t>
  </si>
  <si>
    <t>u</t>
  </si>
  <si>
    <t>4.11.2</t>
  </si>
  <si>
    <t>Alimentations radiateurs</t>
  </si>
  <si>
    <t>4.11.2.1</t>
  </si>
  <si>
    <t>5.U.TABLEAU.5.4</t>
  </si>
  <si>
    <t>TRAVAUX D'ELECTRICITE - COURANTS FAIBLES</t>
  </si>
  <si>
    <t>5.1</t>
  </si>
  <si>
    <t>TELEPHONE / INFORMATIQUE</t>
  </si>
  <si>
    <t>5.1.2</t>
  </si>
  <si>
    <t>Répartiteur général</t>
  </si>
  <si>
    <t>5.1.2.1</t>
  </si>
  <si>
    <t>Cordon de brassage 1ml</t>
  </si>
  <si>
    <t>5.1.3</t>
  </si>
  <si>
    <t>Prise RJ45 Terminale</t>
  </si>
  <si>
    <t>5.1.3.1</t>
  </si>
  <si>
    <t>Prise RJ45</t>
  </si>
  <si>
    <t>5.1.3.2</t>
  </si>
  <si>
    <t>Prise RJ45 réutilisé</t>
  </si>
  <si>
    <t>5.1.4</t>
  </si>
  <si>
    <t>Canalisations informatique</t>
  </si>
  <si>
    <t>5.1.4.1</t>
  </si>
  <si>
    <t>Câblage informatique</t>
  </si>
  <si>
    <t>5.1.5</t>
  </si>
  <si>
    <t>Repérage et identification</t>
  </si>
  <si>
    <t>5.1.5.1</t>
  </si>
  <si>
    <t>Repérage</t>
  </si>
  <si>
    <t>5.1.6</t>
  </si>
  <si>
    <t>Réception</t>
  </si>
  <si>
    <t>5.1.6.1</t>
  </si>
  <si>
    <t>OPTION</t>
  </si>
  <si>
    <t xml:space="preserve"> Variante</t>
  </si>
  <si>
    <t>6.1</t>
  </si>
  <si>
    <t>Remplacement du câble d'alimentation générale</t>
  </si>
  <si>
    <t>6.1.1</t>
  </si>
  <si>
    <t>Non totalisé</t>
  </si>
  <si>
    <t>2.&amp;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</si>
  <si>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</si>
  <si>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</si>
  <si>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</si>
  <si>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</si>
  <si>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</si>
  <si>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</si>
  <si>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</si>
  <si>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</si>
  <si>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</si>
  <si>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</si>
  <si>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</si>
  <si>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</si>
  <si>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</si>
  <si>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</si>
  <si>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</si>
  <si>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</si>
  <si>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</si>
  <si>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</si>
  <si>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</si>
  <si>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</si>
  <si>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</si>
  <si>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</si>
  <si>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</si>
  <si>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</si>
  <si>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</si>
  <si>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</si>
  <si>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</si>
  <si>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</si>
  <si>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du COD</t>
  </si>
  <si>
    <t>25-120</t>
  </si>
  <si>
    <t>28/10/2025</t>
  </si>
  <si>
    <t>PRO</t>
  </si>
  <si>
    <t>Ø</t>
  </si>
  <si>
    <t>Place de la Libération</t>
  </si>
  <si>
    <t>10 000 - TROYES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</si>
  <si>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</si>
  <si>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</si>
  <si>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</si>
  <si>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</si>
  <si>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</si>
  <si>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</si>
  <si>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</si>
  <si>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</si>
  <si>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</si>
  <si>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</si>
  <si>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</si>
  <si>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</si>
  <si>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</si>
  <si>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</si>
  <si>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</si>
  <si>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</si>
  <si>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</si>
  <si>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</si>
  <si>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</si>
  <si>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</si>
  <si>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</si>
  <si>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</si>
  <si>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</si>
  <si>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</si>
  <si>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</si>
  <si>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</si>
  <si>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</si>
  <si>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</si>
  <si>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</si>
  <si>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</si>
  <si>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</si>
  <si>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</si>
  <si>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</si>
  <si>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</si>
  <si>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</si>
  <si>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Lot n°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</si>
</sst>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2F5496"/>
      <name val="Arial"/>
      <family val="2"/>
    </font>
    <font>
      <b/>
      <u/>
      <sz val="14"/>
      <color rgb="FF2F5496"/>
      <name val="Arial"/>
      <family val="2"/>
    </font>
    <font>
      <b/>
      <u/>
      <sz val="12"/>
      <color rgb="FF2F5496"/>
      <name val="Arial"/>
      <family val="2"/>
    </font>
    <font>
      <sz val="7"/>
      <color rgb="FF4472C4"/>
      <name val="Arial"/>
      <family val="2"/>
    </font>
    <font>
      <b/>
      <u/>
      <sz val="11"/>
      <color rgb="FF4472C4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4472C4"/>
      <name val="Arial"/>
      <family val="2"/>
    </font>
    <font>
      <b/>
      <sz val="10"/>
      <color rgb="FF2F5496"/>
      <name val="Arial"/>
      <family val="2"/>
    </font>
    <font>
      <sz val="7"/>
      <color rgb="FF008080"/>
      <name val="Arial"/>
      <family val="2"/>
    </font>
    <font>
      <b/>
      <u/>
      <sz val="10"/>
      <color rgb="FF008080"/>
      <name val="Arial"/>
      <family val="2"/>
    </font>
    <font>
      <b/>
      <sz val="10"/>
      <color rgb="FF008080"/>
      <name val="Arial"/>
      <family val="2"/>
    </font>
    <font>
      <sz val="7"/>
      <color rgb="FF000000"/>
      <name val="Arial"/>
      <family val="2"/>
    </font>
    <font>
      <b/>
      <u/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3" fontId="14" fillId="0" borderId="9" xfId="0" applyNumberFormat="1" applyFont="1" applyBorder="1" applyAlignment="1">
      <alignment horizontal="right" vertical="top" wrapText="1"/>
    </xf>
    <xf numFmtId="4" fontId="15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165" fontId="14" fillId="0" borderId="9" xfId="0" applyNumberFormat="1" applyFont="1" applyBorder="1" applyAlignment="1">
      <alignment horizontal="right" vertical="top" wrapText="1"/>
    </xf>
    <xf numFmtId="0" fontId="18" fillId="0" borderId="10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21" fillId="0" borderId="10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0" fontId="6" fillId="0" borderId="11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0" xfId="0" applyNumberFormat="1" applyFont="1" applyBorder="1" applyAlignment="1">
      <alignment horizontal="right" vertical="top" wrapText="1"/>
    </xf>
    <xf numFmtId="10" fontId="6" fillId="0" borderId="1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3" xfId="0" applyFont="1" applyBorder="1" applyAlignment="1" applyProtection="1">
      <alignment horizontal="left" vertical="top" wrapText="1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165" fontId="6" fillId="0" borderId="13" xfId="0" applyNumberFormat="1" applyFont="1" applyBorder="1" applyAlignment="1" applyProtection="1">
      <alignment horizontal="right" vertical="top" wrapText="1"/>
      <protection locked="0"/>
    </xf>
    <xf numFmtId="164" fontId="6" fillId="0" borderId="13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0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7" fillId="0" borderId="0" xfId="0" applyNumberFormat="1" applyFont="1" applyAlignment="1">
      <alignment horizontal="right" vertical="top" wrapText="1"/>
    </xf>
    <xf numFmtId="164" fontId="17" fillId="0" borderId="5" xfId="0" applyNumberFormat="1" applyFont="1" applyBorder="1" applyAlignment="1">
      <alignment horizontal="right" vertical="top" wrapText="1"/>
    </xf>
    <xf numFmtId="0" fontId="17" fillId="0" borderId="4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164" fontId="17" fillId="0" borderId="7" xfId="0" applyNumberFormat="1" applyFont="1" applyBorder="1" applyAlignment="1">
      <alignment horizontal="right" vertical="top" wrapText="1"/>
    </xf>
    <xf numFmtId="164" fontId="17" fillId="0" borderId="8" xfId="0" applyNumberFormat="1" applyFont="1" applyBorder="1" applyAlignment="1">
      <alignment horizontal="righ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7" fillId="0" borderId="2" xfId="0" applyFont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164" fontId="20" fillId="0" borderId="7" xfId="0" applyNumberFormat="1" applyFont="1" applyBorder="1" applyAlignment="1">
      <alignment horizontal="right" vertical="top" wrapText="1"/>
    </xf>
    <xf numFmtId="164" fontId="20" fillId="0" borderId="8" xfId="0" applyNumberFormat="1" applyFont="1" applyBorder="1" applyAlignment="1">
      <alignment horizontal="right" vertical="top" wrapText="1"/>
    </xf>
    <xf numFmtId="0" fontId="20" fillId="0" borderId="6" xfId="0" applyFont="1" applyBorder="1" applyAlignment="1">
      <alignment vertical="top" wrapText="1"/>
    </xf>
    <xf numFmtId="0" fontId="20" fillId="0" borderId="7" xfId="0" applyFont="1" applyBorder="1" applyAlignment="1">
      <alignment vertical="top" wrapText="1"/>
    </xf>
    <xf numFmtId="164" fontId="20" fillId="0" borderId="0" xfId="0" applyNumberFormat="1" applyFont="1" applyAlignment="1">
      <alignment horizontal="right" vertical="top" wrapText="1"/>
    </xf>
    <xf numFmtId="164" fontId="20" fillId="0" borderId="5" xfId="0" applyNumberFormat="1" applyFont="1" applyBorder="1" applyAlignment="1">
      <alignment horizontal="right" vertical="top" wrapText="1"/>
    </xf>
    <xf numFmtId="0" fontId="20" fillId="0" borderId="4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20" fillId="0" borderId="2" xfId="0" applyFont="1" applyBorder="1" applyAlignment="1">
      <alignment horizontal="right" vertical="top" wrapText="1"/>
    </xf>
    <xf numFmtId="0" fontId="20" fillId="0" borderId="3" xfId="0" applyFont="1" applyBorder="1" applyAlignment="1">
      <alignment horizontal="right" vertical="top" wrapText="1"/>
    </xf>
    <xf numFmtId="0" fontId="20" fillId="0" borderId="1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3" xfId="0" applyNumberFormat="1" applyFont="1" applyBorder="1" applyAlignment="1" applyProtection="1">
      <alignment vertical="top" wrapText="1"/>
      <protection locked="0"/>
    </xf>
    <xf numFmtId="0" fontId="6" fillId="0" borderId="13" xfId="0" applyFont="1" applyBorder="1" applyAlignment="1" applyProtection="1">
      <alignment vertical="top" wrapText="1"/>
      <protection locked="0"/>
    </xf>
    <xf numFmtId="0" fontId="23" fillId="0" borderId="0" xfId="0" applyFont="1" applyAlignment="1">
      <alignment horizontal="center" vertical="top" wrapText="1"/>
    </xf>
    <xf numFmtId="166" fontId="6" fillId="0" borderId="13" xfId="0" applyNumberFormat="1" applyFont="1" applyBorder="1" applyAlignment="1" applyProtection="1">
      <alignment vertical="top" wrapText="1"/>
      <protection locked="0"/>
    </xf>
    <xf numFmtId="0" fontId="2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95250</xdr:rowOff>
    </xdr:from>
    <xdr:to>
      <xdr:col>1</xdr:col>
      <xdr:colOff>636587</xdr:colOff>
      <xdr:row>85</xdr:row>
      <xdr:rowOff>12700</xdr:rowOff>
    </xdr:to>
    <xdr:pic>
      <xdr:nvPicPr>
        <xdr:cNvPr id="2" name="Picture 1" descr="{d793e287-e8e4-4925-b690-0ca689e6b7ca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1249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14288</xdr:rowOff>
    </xdr:from>
    <xdr:to>
      <xdr:col>1</xdr:col>
      <xdr:colOff>636587</xdr:colOff>
      <xdr:row>76</xdr:row>
      <xdr:rowOff>97225</xdr:rowOff>
    </xdr:to>
    <xdr:pic>
      <xdr:nvPicPr>
        <xdr:cNvPr id="3" name="Picture 2" descr="{46d74d16-a6e9-425b-9b17-349ea8a8aa9e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472488"/>
          <a:ext cx="603250" cy="311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topLeftCell="A7" workbookViewId="0">
      <selection activeCell="E2" sqref="E2:H10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9"/>
      <c r="F2" s="59"/>
      <c r="G2" s="59"/>
      <c r="H2" s="59"/>
      <c r="I2" s="8"/>
    </row>
    <row r="3" spans="2:9" ht="9" customHeight="1" x14ac:dyDescent="0.25">
      <c r="B3" s="5"/>
      <c r="C3" s="6"/>
      <c r="D3" s="7"/>
      <c r="E3" s="59"/>
      <c r="F3" s="59"/>
      <c r="G3" s="59"/>
      <c r="H3" s="59"/>
      <c r="I3" s="8"/>
    </row>
    <row r="4" spans="2:9" ht="9" customHeight="1" x14ac:dyDescent="0.25">
      <c r="B4" s="5"/>
      <c r="C4" s="6"/>
      <c r="D4" s="7"/>
      <c r="E4" s="59"/>
      <c r="F4" s="59"/>
      <c r="G4" s="59"/>
      <c r="H4" s="59"/>
      <c r="I4" s="8"/>
    </row>
    <row r="5" spans="2:9" ht="9" customHeight="1" x14ac:dyDescent="0.25">
      <c r="B5" s="5"/>
      <c r="C5" s="6"/>
      <c r="D5" s="7"/>
      <c r="E5" s="59"/>
      <c r="F5" s="59"/>
      <c r="G5" s="59"/>
      <c r="H5" s="59"/>
      <c r="I5" s="8"/>
    </row>
    <row r="6" spans="2:9" ht="9" customHeight="1" x14ac:dyDescent="0.25">
      <c r="B6" s="5"/>
      <c r="C6" s="6"/>
      <c r="D6" s="7"/>
      <c r="E6" s="59"/>
      <c r="F6" s="59"/>
      <c r="G6" s="59"/>
      <c r="H6" s="59"/>
      <c r="I6" s="8"/>
    </row>
    <row r="7" spans="2:9" ht="9" customHeight="1" x14ac:dyDescent="0.25">
      <c r="B7" s="5"/>
      <c r="C7" s="6"/>
      <c r="D7" s="7"/>
      <c r="E7" s="59"/>
      <c r="F7" s="59"/>
      <c r="G7" s="59"/>
      <c r="H7" s="59"/>
      <c r="I7" s="8"/>
    </row>
    <row r="8" spans="2:9" ht="9" customHeight="1" x14ac:dyDescent="0.25">
      <c r="B8" s="5"/>
      <c r="C8" s="6"/>
      <c r="D8" s="7"/>
      <c r="E8" s="59"/>
      <c r="F8" s="59"/>
      <c r="G8" s="59"/>
      <c r="H8" s="59"/>
      <c r="I8" s="8"/>
    </row>
    <row r="9" spans="2:9" ht="9" customHeight="1" x14ac:dyDescent="0.25">
      <c r="B9" s="5"/>
      <c r="C9" s="6"/>
      <c r="D9" s="7"/>
      <c r="E9" s="59"/>
      <c r="F9" s="59"/>
      <c r="G9" s="59"/>
      <c r="H9" s="59"/>
      <c r="I9" s="8"/>
    </row>
    <row r="10" spans="2:9" ht="9" customHeight="1" x14ac:dyDescent="0.25">
      <c r="B10" s="5"/>
      <c r="C10" s="6"/>
      <c r="D10" s="7"/>
      <c r="E10" s="59"/>
      <c r="F10" s="59"/>
      <c r="G10" s="59"/>
      <c r="H10" s="59"/>
      <c r="I10" s="8"/>
    </row>
    <row r="11" spans="2:9" ht="9" customHeight="1" x14ac:dyDescent="0.25">
      <c r="B11" s="5"/>
      <c r="C11" s="6"/>
      <c r="D11" s="7"/>
      <c r="E11" s="65" t="str">
        <f>IF(Paramètres!C5&lt;&gt;"",Paramètres!C5,"")</f>
        <v>Restructuration du COD</v>
      </c>
      <c r="F11" s="65"/>
      <c r="G11" s="65"/>
      <c r="H11" s="65"/>
      <c r="I11" s="8"/>
    </row>
    <row r="12" spans="2:9" ht="9" customHeight="1" x14ac:dyDescent="0.25">
      <c r="B12" s="5"/>
      <c r="C12" s="6"/>
      <c r="D12" s="7"/>
      <c r="E12" s="65"/>
      <c r="F12" s="65"/>
      <c r="G12" s="65"/>
      <c r="H12" s="65"/>
      <c r="I12" s="8"/>
    </row>
    <row r="13" spans="2:9" ht="9" customHeight="1" x14ac:dyDescent="0.25">
      <c r="B13" s="5"/>
      <c r="C13" s="6"/>
      <c r="D13" s="7"/>
      <c r="E13" s="65"/>
      <c r="F13" s="65"/>
      <c r="G13" s="65"/>
      <c r="H13" s="65"/>
      <c r="I13" s="8"/>
    </row>
    <row r="14" spans="2:9" ht="9" customHeight="1" x14ac:dyDescent="0.25">
      <c r="B14" s="5"/>
      <c r="C14" s="6"/>
      <c r="D14" s="7"/>
      <c r="E14" s="65"/>
      <c r="F14" s="65"/>
      <c r="G14" s="65"/>
      <c r="H14" s="65"/>
      <c r="I14" s="8"/>
    </row>
    <row r="15" spans="2:9" ht="9" customHeight="1" x14ac:dyDescent="0.25">
      <c r="B15" s="5"/>
      <c r="C15" s="6"/>
      <c r="D15" s="7"/>
      <c r="E15" s="65"/>
      <c r="F15" s="65"/>
      <c r="G15" s="65"/>
      <c r="H15" s="65"/>
      <c r="I15" s="8"/>
    </row>
    <row r="16" spans="2:9" ht="9" customHeight="1" x14ac:dyDescent="0.25">
      <c r="B16" s="5"/>
      <c r="C16" s="6"/>
      <c r="D16" s="7"/>
      <c r="E16" s="65"/>
      <c r="F16" s="65"/>
      <c r="G16" s="65"/>
      <c r="H16" s="65"/>
      <c r="I16" s="8"/>
    </row>
    <row r="17" spans="2:9" ht="9" customHeight="1" x14ac:dyDescent="0.25">
      <c r="B17" s="5"/>
      <c r="C17" s="6"/>
      <c r="D17" s="7"/>
      <c r="E17" s="65"/>
      <c r="F17" s="65"/>
      <c r="G17" s="65"/>
      <c r="H17" s="65"/>
      <c r="I17" s="8"/>
    </row>
    <row r="18" spans="2:9" ht="9" customHeight="1" x14ac:dyDescent="0.25">
      <c r="B18" s="5"/>
      <c r="C18" s="6"/>
      <c r="D18" s="7"/>
      <c r="E18" s="65"/>
      <c r="F18" s="65"/>
      <c r="G18" s="65"/>
      <c r="H18" s="65"/>
      <c r="I18" s="8"/>
    </row>
    <row r="19" spans="2:9" ht="9" customHeight="1" x14ac:dyDescent="0.25">
      <c r="B19" s="5"/>
      <c r="C19" s="6"/>
      <c r="D19" s="7"/>
      <c r="E19" s="65"/>
      <c r="F19" s="65"/>
      <c r="G19" s="65"/>
      <c r="H19" s="65"/>
      <c r="I19" s="8"/>
    </row>
    <row r="20" spans="2:9" ht="9" customHeight="1" x14ac:dyDescent="0.25">
      <c r="B20" s="5"/>
      <c r="C20" s="6"/>
      <c r="D20" s="7"/>
      <c r="E20" s="65" t="str">
        <f>IF(Paramètres!C24&lt;&gt;"",Paramètres!C24,"") &amp; CHAR(10) &amp; IF(Paramètres!C26&lt;&gt;"",Paramètres!C26,"") &amp; CHAR(10) &amp; IF(Paramètres!C28&lt;&gt;"",Paramètres!C28,"")</f>
        <v xml:space="preserve">Place de la Libération
10 000 - TROYES
</v>
      </c>
      <c r="F20" s="65"/>
      <c r="G20" s="65"/>
      <c r="H20" s="65"/>
      <c r="I20" s="8"/>
    </row>
    <row r="21" spans="2:9" ht="9" customHeight="1" x14ac:dyDescent="0.25">
      <c r="B21" s="5"/>
      <c r="C21" s="6"/>
      <c r="D21" s="7"/>
      <c r="E21" s="65"/>
      <c r="F21" s="65"/>
      <c r="G21" s="65"/>
      <c r="H21" s="65"/>
      <c r="I21" s="8"/>
    </row>
    <row r="22" spans="2:9" ht="9" customHeight="1" x14ac:dyDescent="0.25">
      <c r="B22" s="5"/>
      <c r="C22" s="6"/>
      <c r="D22" s="7"/>
      <c r="E22" s="65"/>
      <c r="F22" s="65"/>
      <c r="G22" s="65"/>
      <c r="H22" s="65"/>
      <c r="I22" s="8"/>
    </row>
    <row r="23" spans="2:9" ht="9" customHeight="1" x14ac:dyDescent="0.25">
      <c r="B23" s="5"/>
      <c r="C23" s="6"/>
      <c r="D23" s="7"/>
      <c r="E23" s="65"/>
      <c r="F23" s="65"/>
      <c r="G23" s="65"/>
      <c r="H23" s="65"/>
      <c r="I23" s="8"/>
    </row>
    <row r="24" spans="2:9" ht="9" customHeight="1" x14ac:dyDescent="0.25">
      <c r="B24" s="5"/>
      <c r="C24" s="6"/>
      <c r="D24" s="7"/>
      <c r="E24" s="65"/>
      <c r="F24" s="65"/>
      <c r="G24" s="65"/>
      <c r="H24" s="65"/>
      <c r="I24" s="8"/>
    </row>
    <row r="25" spans="2:9" ht="9" customHeight="1" x14ac:dyDescent="0.25">
      <c r="B25" s="5"/>
      <c r="C25" s="6"/>
      <c r="D25" s="7"/>
      <c r="E25" s="65"/>
      <c r="F25" s="65"/>
      <c r="G25" s="65"/>
      <c r="H25" s="65"/>
      <c r="I25" s="8"/>
    </row>
    <row r="26" spans="2:9" ht="9" customHeight="1" x14ac:dyDescent="0.25">
      <c r="B26" s="5"/>
      <c r="C26" s="6"/>
      <c r="D26" s="7"/>
      <c r="E26" s="65"/>
      <c r="F26" s="65"/>
      <c r="G26" s="65"/>
      <c r="H26" s="65"/>
      <c r="I26" s="8"/>
    </row>
    <row r="27" spans="2:9" ht="9" customHeight="1" x14ac:dyDescent="0.25">
      <c r="B27" s="5"/>
      <c r="C27" s="6"/>
      <c r="D27" s="7"/>
      <c r="E27" s="65"/>
      <c r="F27" s="65"/>
      <c r="G27" s="65"/>
      <c r="H27" s="65"/>
      <c r="I27" s="8"/>
    </row>
    <row r="28" spans="2:9" ht="9" customHeight="1" x14ac:dyDescent="0.25">
      <c r="B28" s="5"/>
      <c r="C28" s="6"/>
      <c r="D28" s="7"/>
      <c r="E28" s="59"/>
      <c r="F28" s="59"/>
      <c r="G28" s="59"/>
      <c r="H28" s="59"/>
      <c r="I28" s="8"/>
    </row>
    <row r="29" spans="2:9" ht="9" customHeight="1" x14ac:dyDescent="0.25">
      <c r="B29" s="5"/>
      <c r="C29" s="6"/>
      <c r="D29" s="7"/>
      <c r="E29" s="59"/>
      <c r="F29" s="59"/>
      <c r="G29" s="59"/>
      <c r="H29" s="59"/>
      <c r="I29" s="8"/>
    </row>
    <row r="30" spans="2:9" ht="9" customHeight="1" x14ac:dyDescent="0.25">
      <c r="B30" s="5"/>
      <c r="C30" s="6"/>
      <c r="D30" s="7"/>
      <c r="E30" s="59"/>
      <c r="F30" s="59"/>
      <c r="G30" s="59"/>
      <c r="H30" s="59"/>
      <c r="I30" s="8"/>
    </row>
    <row r="31" spans="2:9" ht="9" customHeight="1" x14ac:dyDescent="0.25">
      <c r="B31" s="5"/>
      <c r="C31" s="6"/>
      <c r="D31" s="7"/>
      <c r="E31" s="59"/>
      <c r="F31" s="59"/>
      <c r="G31" s="59"/>
      <c r="H31" s="59"/>
      <c r="I31" s="8"/>
    </row>
    <row r="32" spans="2:9" ht="9" customHeight="1" x14ac:dyDescent="0.25">
      <c r="B32" s="5"/>
      <c r="C32" s="6"/>
      <c r="D32" s="7"/>
      <c r="E32" s="59"/>
      <c r="F32" s="59"/>
      <c r="G32" s="59"/>
      <c r="H32" s="59"/>
      <c r="I32" s="8"/>
    </row>
    <row r="33" spans="2:9" ht="9" customHeight="1" x14ac:dyDescent="0.25">
      <c r="B33" s="5"/>
      <c r="C33" s="6"/>
      <c r="D33" s="7"/>
      <c r="E33" s="59"/>
      <c r="F33" s="59"/>
      <c r="G33" s="59"/>
      <c r="H33" s="59"/>
      <c r="I33" s="8"/>
    </row>
    <row r="34" spans="2:9" ht="9" customHeight="1" x14ac:dyDescent="0.25">
      <c r="B34" s="5"/>
      <c r="C34" s="6"/>
      <c r="D34" s="7"/>
      <c r="E34" s="59"/>
      <c r="F34" s="59"/>
      <c r="G34" s="59"/>
      <c r="H34" s="59"/>
      <c r="I34" s="8"/>
    </row>
    <row r="35" spans="2:9" ht="9" customHeight="1" x14ac:dyDescent="0.25">
      <c r="B35" s="5"/>
      <c r="C35" s="6"/>
      <c r="D35" s="7"/>
      <c r="E35" s="59"/>
      <c r="F35" s="59"/>
      <c r="G35" s="59"/>
      <c r="H35" s="59"/>
      <c r="I35" s="8"/>
    </row>
    <row r="36" spans="2:9" ht="9" customHeight="1" x14ac:dyDescent="0.25">
      <c r="B36" s="5"/>
      <c r="C36" s="6"/>
      <c r="D36" s="7"/>
      <c r="E36" s="59"/>
      <c r="F36" s="59"/>
      <c r="G36" s="59"/>
      <c r="H36" s="59"/>
      <c r="I36" s="8"/>
    </row>
    <row r="37" spans="2:9" ht="9" customHeight="1" x14ac:dyDescent="0.25">
      <c r="B37" s="5"/>
      <c r="C37" s="6"/>
      <c r="D37" s="7"/>
      <c r="E37" s="59"/>
      <c r="F37" s="59"/>
      <c r="G37" s="59"/>
      <c r="H37" s="59"/>
      <c r="I37" s="8"/>
    </row>
    <row r="38" spans="2:9" ht="9" customHeight="1" x14ac:dyDescent="0.25">
      <c r="B38" s="5"/>
      <c r="C38" s="6"/>
      <c r="D38" s="7"/>
      <c r="E38" s="59"/>
      <c r="F38" s="59"/>
      <c r="G38" s="59"/>
      <c r="H38" s="59"/>
      <c r="I38" s="8"/>
    </row>
    <row r="39" spans="2:9" ht="9" customHeight="1" x14ac:dyDescent="0.25">
      <c r="B39" s="5"/>
      <c r="C39" s="6"/>
      <c r="D39" s="7"/>
      <c r="E39" s="59"/>
      <c r="F39" s="59"/>
      <c r="G39" s="59"/>
      <c r="H39" s="59"/>
      <c r="I39" s="8"/>
    </row>
    <row r="40" spans="2:9" ht="9" customHeight="1" x14ac:dyDescent="0.25">
      <c r="B40" s="5"/>
      <c r="C40" s="6"/>
      <c r="D40" s="7"/>
      <c r="E40" s="59"/>
      <c r="F40" s="59"/>
      <c r="G40" s="59"/>
      <c r="H40" s="59"/>
      <c r="I40" s="8"/>
    </row>
    <row r="41" spans="2:9" ht="9" customHeight="1" x14ac:dyDescent="0.25">
      <c r="B41" s="5"/>
      <c r="C41" s="6"/>
      <c r="D41" s="7"/>
      <c r="E41" s="59"/>
      <c r="F41" s="59"/>
      <c r="G41" s="59"/>
      <c r="H41" s="59"/>
      <c r="I41" s="8"/>
    </row>
    <row r="42" spans="2:9" ht="9" customHeight="1" x14ac:dyDescent="0.25">
      <c r="B42" s="5"/>
      <c r="C42" s="6"/>
      <c r="D42" s="7"/>
      <c r="E42" s="59"/>
      <c r="F42" s="59"/>
      <c r="G42" s="59"/>
      <c r="H42" s="59"/>
      <c r="I42" s="8"/>
    </row>
    <row r="43" spans="2:9" ht="9" customHeight="1" x14ac:dyDescent="0.25">
      <c r="B43" s="5"/>
      <c r="C43" s="6"/>
      <c r="D43" s="7"/>
      <c r="E43" s="59"/>
      <c r="F43" s="59"/>
      <c r="G43" s="59"/>
      <c r="H43" s="59"/>
      <c r="I43" s="8"/>
    </row>
    <row r="44" spans="2:9" ht="9" customHeight="1" x14ac:dyDescent="0.25">
      <c r="B44" s="5"/>
      <c r="C44" s="6"/>
      <c r="D44" s="7"/>
      <c r="E44" s="59"/>
      <c r="F44" s="59"/>
      <c r="G44" s="59"/>
      <c r="H44" s="59"/>
      <c r="I44" s="8"/>
    </row>
    <row r="45" spans="2:9" ht="9" customHeight="1" x14ac:dyDescent="0.25">
      <c r="B45" s="5"/>
      <c r="C45" s="6"/>
      <c r="D45" s="7"/>
      <c r="E45" s="59"/>
      <c r="F45" s="59"/>
      <c r="G45" s="59"/>
      <c r="H45" s="5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8" t="s">
        <v>4</v>
      </c>
      <c r="F47" s="59"/>
      <c r="G47" s="59"/>
      <c r="H47" s="59"/>
      <c r="I47" s="8"/>
    </row>
    <row r="48" spans="2:9" ht="9" customHeight="1" x14ac:dyDescent="0.25">
      <c r="B48" s="5"/>
      <c r="C48" s="6"/>
      <c r="D48" s="7"/>
      <c r="E48" s="59"/>
      <c r="F48" s="59"/>
      <c r="G48" s="59"/>
      <c r="H48" s="59"/>
      <c r="I48" s="8"/>
    </row>
    <row r="49" spans="2:9" ht="9" customHeight="1" x14ac:dyDescent="0.25">
      <c r="B49" s="5"/>
      <c r="C49" s="6"/>
      <c r="D49" s="7"/>
      <c r="E49" s="59"/>
      <c r="F49" s="59"/>
      <c r="G49" s="59"/>
      <c r="H49" s="59"/>
      <c r="I49" s="8"/>
    </row>
    <row r="50" spans="2:9" ht="9" customHeight="1" x14ac:dyDescent="0.25">
      <c r="B50" s="5"/>
      <c r="C50" s="6"/>
      <c r="D50" s="7"/>
      <c r="E50" s="59"/>
      <c r="F50" s="59"/>
      <c r="G50" s="59"/>
      <c r="H50" s="59"/>
      <c r="I50" s="8"/>
    </row>
    <row r="51" spans="2:9" ht="9" customHeight="1" x14ac:dyDescent="0.25">
      <c r="B51" s="5"/>
      <c r="C51" s="6"/>
      <c r="D51" s="7"/>
      <c r="E51" s="59"/>
      <c r="F51" s="59"/>
      <c r="G51" s="59"/>
      <c r="H51" s="59"/>
      <c r="I51" s="8"/>
    </row>
    <row r="52" spans="2:9" ht="9" customHeight="1" x14ac:dyDescent="0.25">
      <c r="B52" s="5"/>
      <c r="C52" s="6"/>
      <c r="D52" s="7"/>
      <c r="E52" s="59"/>
      <c r="F52" s="59"/>
      <c r="G52" s="59"/>
      <c r="H52" s="59"/>
      <c r="I52" s="8"/>
    </row>
    <row r="53" spans="2:9" ht="9" customHeight="1" x14ac:dyDescent="0.25">
      <c r="B53" s="5"/>
      <c r="C53" s="6"/>
      <c r="D53" s="7"/>
      <c r="E53" s="59"/>
      <c r="F53" s="59"/>
      <c r="G53" s="59"/>
      <c r="H53" s="59"/>
      <c r="I53" s="8"/>
    </row>
    <row r="54" spans="2:9" ht="9" customHeight="1" x14ac:dyDescent="0.25">
      <c r="B54" s="5"/>
      <c r="C54" s="6"/>
      <c r="D54" s="7"/>
      <c r="E54" s="59"/>
      <c r="F54" s="59"/>
      <c r="G54" s="59"/>
      <c r="H54" s="59"/>
      <c r="I54" s="8"/>
    </row>
    <row r="55" spans="2:9" ht="9" customHeight="1" x14ac:dyDescent="0.25">
      <c r="B55" s="5"/>
      <c r="C55" s="6"/>
      <c r="D55" s="7"/>
      <c r="E55" s="59"/>
      <c r="F55" s="59"/>
      <c r="G55" s="59"/>
      <c r="H55" s="59"/>
      <c r="I55" s="8"/>
    </row>
    <row r="56" spans="2:9" ht="9" customHeight="1" x14ac:dyDescent="0.25">
      <c r="B56" s="5"/>
      <c r="C56" s="6"/>
      <c r="D56" s="7"/>
      <c r="E56" s="59"/>
      <c r="F56" s="59"/>
      <c r="G56" s="59"/>
      <c r="H56" s="59"/>
      <c r="I56" s="8"/>
    </row>
    <row r="57" spans="2:9" ht="9" customHeight="1" x14ac:dyDescent="0.25">
      <c r="B57" s="5"/>
      <c r="C57" s="6"/>
      <c r="D57" s="7"/>
      <c r="E57" s="59"/>
      <c r="F57" s="59"/>
      <c r="G57" s="59"/>
      <c r="H57" s="59"/>
      <c r="I57" s="8"/>
    </row>
    <row r="58" spans="2:9" ht="9" customHeight="1" x14ac:dyDescent="0.25">
      <c r="B58" s="5"/>
      <c r="C58" s="6"/>
      <c r="D58" s="7"/>
      <c r="E58" s="59"/>
      <c r="F58" s="59"/>
      <c r="G58" s="59"/>
      <c r="H58" s="59"/>
      <c r="I58" s="8"/>
    </row>
    <row r="59" spans="2:9" ht="9" customHeight="1" x14ac:dyDescent="0.25">
      <c r="B59" s="5"/>
      <c r="C59" s="6"/>
      <c r="D59" s="7"/>
      <c r="E59" s="59"/>
      <c r="F59" s="59"/>
      <c r="G59" s="59"/>
      <c r="H59" s="59"/>
      <c r="I59" s="8"/>
    </row>
    <row r="60" spans="2:9" ht="9" customHeight="1" x14ac:dyDescent="0.25">
      <c r="B60" s="5"/>
      <c r="C60" s="6"/>
      <c r="D60" s="7"/>
      <c r="E60" s="59"/>
      <c r="F60" s="59"/>
      <c r="G60" s="59"/>
      <c r="H60" s="59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60" t="s">
        <v>403</v>
      </c>
      <c r="F62" s="60"/>
      <c r="G62" s="60"/>
      <c r="H62" s="60"/>
      <c r="I62" s="8"/>
    </row>
    <row r="63" spans="2:9" ht="9" customHeight="1" x14ac:dyDescent="0.25">
      <c r="B63" s="5"/>
      <c r="C63" s="6"/>
      <c r="D63" s="7"/>
      <c r="E63" s="60"/>
      <c r="F63" s="60"/>
      <c r="G63" s="60"/>
      <c r="H63" s="60"/>
      <c r="I63" s="8"/>
    </row>
    <row r="64" spans="2:9" ht="9" customHeight="1" x14ac:dyDescent="0.25">
      <c r="B64" s="5"/>
      <c r="C64" s="6"/>
      <c r="D64" s="7"/>
      <c r="E64" s="60"/>
      <c r="F64" s="60"/>
      <c r="G64" s="60"/>
      <c r="H64" s="60"/>
      <c r="I64" s="8"/>
    </row>
    <row r="65" spans="2:9" ht="9" customHeight="1" x14ac:dyDescent="0.25">
      <c r="B65" s="5"/>
      <c r="C65" s="6"/>
      <c r="D65" s="7"/>
      <c r="E65" s="60"/>
      <c r="F65" s="60"/>
      <c r="G65" s="60"/>
      <c r="H65" s="60"/>
      <c r="I65" s="8"/>
    </row>
    <row r="66" spans="2:9" ht="9" customHeight="1" x14ac:dyDescent="0.25">
      <c r="B66" s="5"/>
      <c r="C66" s="6"/>
      <c r="D66" s="7"/>
      <c r="E66" s="60" t="str">
        <f>IF(Paramètres!C11&lt;&gt;"",Paramètres!C11,"")</f>
        <v>ELECTRICITE</v>
      </c>
      <c r="F66" s="60"/>
      <c r="G66" s="60"/>
      <c r="H66" s="60"/>
      <c r="I66" s="8"/>
    </row>
    <row r="67" spans="2:9" ht="9" customHeight="1" x14ac:dyDescent="0.25">
      <c r="B67" s="5"/>
      <c r="C67" s="6"/>
      <c r="D67" s="7"/>
      <c r="E67" s="60"/>
      <c r="F67" s="60"/>
      <c r="G67" s="60"/>
      <c r="H67" s="60"/>
      <c r="I67" s="8"/>
    </row>
    <row r="68" spans="2:9" ht="9" customHeight="1" x14ac:dyDescent="0.25">
      <c r="B68" s="5"/>
      <c r="C68" s="6"/>
      <c r="D68" s="7"/>
      <c r="E68" s="60"/>
      <c r="F68" s="60"/>
      <c r="G68" s="60"/>
      <c r="H68" s="60"/>
      <c r="I68" s="8"/>
    </row>
    <row r="69" spans="2:9" ht="9" customHeight="1" x14ac:dyDescent="0.25">
      <c r="B69" s="5"/>
      <c r="C69" s="6"/>
      <c r="D69" s="7"/>
      <c r="E69" s="60"/>
      <c r="F69" s="60"/>
      <c r="G69" s="60"/>
      <c r="H69" s="60"/>
      <c r="I69" s="8"/>
    </row>
    <row r="70" spans="2:9" ht="9" customHeight="1" x14ac:dyDescent="0.25">
      <c r="B70" s="5"/>
      <c r="C70" s="6"/>
      <c r="D70" s="7"/>
      <c r="E70" s="60"/>
      <c r="F70" s="60"/>
      <c r="G70" s="60"/>
      <c r="H70" s="60"/>
      <c r="I70" s="8"/>
    </row>
    <row r="71" spans="2:9" ht="9" customHeight="1" x14ac:dyDescent="0.25">
      <c r="B71" s="5"/>
      <c r="C71" s="6"/>
      <c r="D71" s="7"/>
      <c r="E71" s="61" t="str">
        <f>IF(Paramètres!C3&lt;&gt;"",Paramètres!C3,"")</f>
        <v>DPGF</v>
      </c>
      <c r="F71" s="62"/>
      <c r="G71" s="62"/>
      <c r="H71" s="63"/>
      <c r="I71" s="8"/>
    </row>
    <row r="72" spans="2:9" ht="9" customHeight="1" x14ac:dyDescent="0.25">
      <c r="B72" s="5"/>
      <c r="C72" s="6"/>
      <c r="D72" s="7"/>
      <c r="E72" s="64"/>
      <c r="F72" s="65"/>
      <c r="G72" s="65"/>
      <c r="H72" s="66"/>
      <c r="I72" s="8"/>
    </row>
    <row r="73" spans="2:9" ht="9" customHeight="1" x14ac:dyDescent="0.25">
      <c r="B73" s="56"/>
      <c r="C73" s="54" t="s">
        <v>6</v>
      </c>
      <c r="D73" s="7"/>
      <c r="E73" s="64"/>
      <c r="F73" s="65"/>
      <c r="G73" s="65"/>
      <c r="H73" s="66"/>
      <c r="I73" s="8"/>
    </row>
    <row r="74" spans="2:9" ht="9" customHeight="1" x14ac:dyDescent="0.25">
      <c r="B74" s="56"/>
      <c r="C74" s="55"/>
      <c r="D74" s="7"/>
      <c r="E74" s="64"/>
      <c r="F74" s="65"/>
      <c r="G74" s="65"/>
      <c r="H74" s="66"/>
      <c r="I74" s="8"/>
    </row>
    <row r="75" spans="2:9" ht="9" customHeight="1" x14ac:dyDescent="0.25">
      <c r="B75" s="56"/>
      <c r="C75" s="55"/>
      <c r="D75" s="7"/>
      <c r="E75" s="64"/>
      <c r="F75" s="65"/>
      <c r="G75" s="65"/>
      <c r="H75" s="66"/>
      <c r="I75" s="8"/>
    </row>
    <row r="76" spans="2:9" ht="9" customHeight="1" x14ac:dyDescent="0.25">
      <c r="B76" s="56"/>
      <c r="C76" s="55"/>
      <c r="D76" s="7"/>
      <c r="E76" s="64"/>
      <c r="F76" s="65"/>
      <c r="G76" s="65"/>
      <c r="H76" s="66"/>
      <c r="I76" s="8"/>
    </row>
    <row r="77" spans="2:9" ht="9" customHeight="1" x14ac:dyDescent="0.25">
      <c r="B77" s="56"/>
      <c r="C77" s="55"/>
      <c r="D77" s="7"/>
      <c r="E77" s="67"/>
      <c r="F77" s="68"/>
      <c r="G77" s="68"/>
      <c r="H77" s="69"/>
      <c r="I77" s="8"/>
    </row>
    <row r="78" spans="2:9" ht="9" customHeight="1" x14ac:dyDescent="0.25">
      <c r="B78" s="56"/>
      <c r="C78" s="55"/>
      <c r="D78" s="7"/>
      <c r="E78" s="7"/>
      <c r="F78" s="7"/>
      <c r="G78" s="7"/>
      <c r="H78" s="7"/>
      <c r="I78" s="8"/>
    </row>
    <row r="79" spans="2:9" ht="9" customHeight="1" x14ac:dyDescent="0.25">
      <c r="B79" s="56"/>
      <c r="C79" s="55"/>
      <c r="D79" s="7"/>
      <c r="E79" s="7"/>
      <c r="F79" s="57" t="s">
        <v>0</v>
      </c>
      <c r="G79" s="57" t="str">
        <f>IF(Paramètres!C7&lt;&gt;"",Paramètres!C7,"")</f>
        <v>25-120</v>
      </c>
      <c r="H79" s="7"/>
      <c r="I79" s="8"/>
    </row>
    <row r="80" spans="2:9" ht="9" customHeight="1" x14ac:dyDescent="0.25">
      <c r="B80" s="56"/>
      <c r="C80" s="54" t="s">
        <v>5</v>
      </c>
      <c r="D80" s="7"/>
      <c r="E80" s="7"/>
      <c r="F80" s="57"/>
      <c r="G80" s="57"/>
      <c r="H80" s="7"/>
      <c r="I80" s="8"/>
    </row>
    <row r="81" spans="2:9" ht="9" customHeight="1" x14ac:dyDescent="0.25">
      <c r="B81" s="56"/>
      <c r="C81" s="55"/>
      <c r="D81" s="7"/>
      <c r="E81" s="7"/>
      <c r="F81" s="57" t="s">
        <v>1</v>
      </c>
      <c r="G81" s="57" t="str">
        <f>IF(Paramètres!C13&lt;&gt;"",Paramètres!C13,"")</f>
        <v>28/10/2025</v>
      </c>
      <c r="H81" s="7"/>
      <c r="I81" s="8"/>
    </row>
    <row r="82" spans="2:9" ht="9" customHeight="1" x14ac:dyDescent="0.25">
      <c r="B82" s="56"/>
      <c r="C82" s="55"/>
      <c r="D82" s="7"/>
      <c r="E82" s="7"/>
      <c r="F82" s="57"/>
      <c r="G82" s="57"/>
      <c r="H82" s="7"/>
      <c r="I82" s="8"/>
    </row>
    <row r="83" spans="2:9" ht="9" customHeight="1" x14ac:dyDescent="0.25">
      <c r="B83" s="56"/>
      <c r="C83" s="55"/>
      <c r="D83" s="7"/>
      <c r="E83" s="7"/>
      <c r="F83" s="57" t="s">
        <v>2</v>
      </c>
      <c r="G83" s="57" t="str">
        <f>IF(Paramètres!C15&lt;&gt;"",Paramètres!C15,"")</f>
        <v>PRO</v>
      </c>
      <c r="H83" s="7"/>
      <c r="I83" s="8"/>
    </row>
    <row r="84" spans="2:9" ht="9" customHeight="1" x14ac:dyDescent="0.25">
      <c r="B84" s="56"/>
      <c r="C84" s="55"/>
      <c r="D84" s="7"/>
      <c r="E84" s="7"/>
      <c r="F84" s="57"/>
      <c r="G84" s="57"/>
      <c r="H84" s="7"/>
      <c r="I84" s="8"/>
    </row>
    <row r="85" spans="2:9" ht="9" customHeight="1" x14ac:dyDescent="0.25">
      <c r="B85" s="56"/>
      <c r="C85" s="55"/>
      <c r="D85" s="7"/>
      <c r="E85" s="7"/>
      <c r="F85" s="57" t="s">
        <v>3</v>
      </c>
      <c r="G85" s="57" t="str">
        <f>IF(Paramètres!C17&lt;&gt;"",Paramètres!C17,"")</f>
        <v>Ø</v>
      </c>
      <c r="H85" s="7"/>
      <c r="I85" s="8"/>
    </row>
    <row r="86" spans="2:9" ht="9" customHeight="1" x14ac:dyDescent="0.25">
      <c r="B86" s="56"/>
      <c r="C86" s="55"/>
      <c r="D86" s="7"/>
      <c r="E86" s="7"/>
      <c r="F86" s="57"/>
      <c r="G86" s="57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0">
    <mergeCell ref="E2:H10"/>
    <mergeCell ref="E11:H19"/>
    <mergeCell ref="E20:H27"/>
    <mergeCell ref="E28:H45"/>
    <mergeCell ref="E62:H65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C80:C86"/>
    <mergeCell ref="B80:B86"/>
    <mergeCell ref="C73:C79"/>
    <mergeCell ref="B73:B79"/>
    <mergeCell ref="F83:F84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S924"/>
  <sheetViews>
    <sheetView showGridLines="0" workbookViewId="0">
      <pane ySplit="3" topLeftCell="A846" activePane="bottomLeft" state="frozen"/>
      <selection pane="bottomLeft" activeCell="D34" sqref="D34:G34"/>
    </sheetView>
  </sheetViews>
  <sheetFormatPr baseColWidth="10" defaultColWidth="9.140625" defaultRowHeight="15" customHeight="1" x14ac:dyDescent="0.25"/>
  <cols>
    <col min="1" max="1" width="0" hidden="1" customWidth="1"/>
    <col min="2" max="2" width="5.28515625" style="48" bestFit="1" customWidth="1"/>
    <col min="3" max="3" width="0" hidden="1" customWidth="1"/>
    <col min="4" max="4" width="28.5703125" customWidth="1"/>
    <col min="5" max="8" width="8.140625" customWidth="1"/>
    <col min="9" max="9" width="0" hidden="1" customWidth="1"/>
    <col min="10" max="10" width="8.140625" customWidth="1"/>
    <col min="11" max="12" width="12.5703125" customWidth="1"/>
    <col min="13" max="19" width="0" hidden="1" customWidth="1"/>
    <col min="20" max="69" width="10.7109375" customWidth="1"/>
  </cols>
  <sheetData>
    <row r="1" spans="1:19" ht="15" hidden="1" customHeight="1" x14ac:dyDescent="0.25">
      <c r="A1" s="7" t="s">
        <v>7</v>
      </c>
      <c r="B1" s="46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</row>
    <row r="3" spans="1:19" ht="15" customHeight="1" x14ac:dyDescent="0.25">
      <c r="A3" s="7" t="s">
        <v>25</v>
      </c>
      <c r="B3" s="13" t="s">
        <v>26</v>
      </c>
      <c r="C3" s="13" t="s">
        <v>27</v>
      </c>
      <c r="D3" s="114" t="s">
        <v>28</v>
      </c>
      <c r="E3" s="114"/>
      <c r="F3" s="114"/>
      <c r="G3" s="114"/>
      <c r="H3" s="13" t="s">
        <v>14</v>
      </c>
      <c r="I3" s="13" t="s">
        <v>29</v>
      </c>
      <c r="J3" s="13" t="s">
        <v>30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38</v>
      </c>
      <c r="S3" s="13" t="s">
        <v>39</v>
      </c>
    </row>
    <row r="4" spans="1:19" ht="18" customHeight="1" x14ac:dyDescent="0.25">
      <c r="A4" s="7">
        <v>2</v>
      </c>
      <c r="B4" s="47" t="s">
        <v>40</v>
      </c>
      <c r="C4" s="14"/>
      <c r="D4" s="115" t="s">
        <v>41</v>
      </c>
      <c r="E4" s="115"/>
      <c r="F4" s="115"/>
      <c r="G4" s="115"/>
      <c r="H4" s="15"/>
      <c r="I4" s="15"/>
      <c r="J4" s="15"/>
      <c r="K4" s="15"/>
      <c r="L4" s="15"/>
      <c r="M4" s="7"/>
    </row>
    <row r="5" spans="1:19" ht="15" hidden="1" customHeight="1" x14ac:dyDescent="0.25">
      <c r="A5" s="7">
        <v>3</v>
      </c>
    </row>
    <row r="6" spans="1:19" ht="15" hidden="1" customHeight="1" x14ac:dyDescent="0.25">
      <c r="A6" s="7" t="s">
        <v>42</v>
      </c>
    </row>
    <row r="7" spans="1:19" ht="15" hidden="1" customHeight="1" x14ac:dyDescent="0.25">
      <c r="A7" s="7">
        <v>3</v>
      </c>
    </row>
    <row r="8" spans="1:19" ht="15" hidden="1" customHeight="1" x14ac:dyDescent="0.25">
      <c r="A8" s="7" t="s">
        <v>42</v>
      </c>
    </row>
    <row r="9" spans="1:19" ht="15.75" customHeight="1" x14ac:dyDescent="0.25">
      <c r="A9" s="7">
        <v>3</v>
      </c>
      <c r="B9" s="47">
        <v>3</v>
      </c>
      <c r="C9" s="14"/>
      <c r="D9" s="93" t="s">
        <v>43</v>
      </c>
      <c r="E9" s="93"/>
      <c r="F9" s="93"/>
      <c r="G9" s="93"/>
      <c r="H9" s="16"/>
      <c r="I9" s="16"/>
      <c r="J9" s="16"/>
      <c r="K9" s="16"/>
      <c r="L9" s="16"/>
      <c r="M9" s="7"/>
    </row>
    <row r="10" spans="1:19" ht="15" customHeight="1" x14ac:dyDescent="0.25">
      <c r="A10" s="7">
        <v>4</v>
      </c>
      <c r="B10" s="49" t="s">
        <v>44</v>
      </c>
      <c r="C10" s="17"/>
      <c r="D10" s="94" t="s">
        <v>45</v>
      </c>
      <c r="E10" s="94"/>
      <c r="F10" s="94"/>
      <c r="G10" s="94"/>
      <c r="H10" s="18"/>
      <c r="I10" s="18"/>
      <c r="J10" s="18"/>
      <c r="K10" s="18"/>
      <c r="L10" s="18"/>
      <c r="M10" s="7"/>
    </row>
    <row r="11" spans="1:19" ht="15" hidden="1" customHeight="1" x14ac:dyDescent="0.25">
      <c r="A11" s="7" t="s">
        <v>46</v>
      </c>
    </row>
    <row r="12" spans="1:19" ht="15" hidden="1" customHeight="1" x14ac:dyDescent="0.25">
      <c r="A12" s="7" t="s">
        <v>47</v>
      </c>
    </row>
    <row r="13" spans="1:19" ht="15" hidden="1" customHeight="1" x14ac:dyDescent="0.25">
      <c r="A13" s="7" t="s">
        <v>47</v>
      </c>
    </row>
    <row r="14" spans="1:19" ht="15" hidden="1" customHeight="1" x14ac:dyDescent="0.25">
      <c r="A14" s="7" t="s">
        <v>47</v>
      </c>
    </row>
    <row r="15" spans="1:19" ht="15" hidden="1" customHeight="1" x14ac:dyDescent="0.25">
      <c r="A15" s="7" t="s">
        <v>47</v>
      </c>
    </row>
    <row r="16" spans="1:19" ht="15" hidden="1" customHeight="1" x14ac:dyDescent="0.25">
      <c r="A16" s="7" t="s">
        <v>47</v>
      </c>
    </row>
    <row r="17" spans="1:19" ht="15" hidden="1" customHeight="1" x14ac:dyDescent="0.25">
      <c r="A17" s="7" t="s">
        <v>47</v>
      </c>
    </row>
    <row r="18" spans="1:19" ht="15" hidden="1" customHeight="1" x14ac:dyDescent="0.25">
      <c r="A18" s="7" t="s">
        <v>47</v>
      </c>
    </row>
    <row r="19" spans="1:19" ht="15" hidden="1" customHeight="1" x14ac:dyDescent="0.25">
      <c r="A19" s="7" t="s">
        <v>47</v>
      </c>
    </row>
    <row r="20" spans="1:19" ht="15" hidden="1" customHeight="1" x14ac:dyDescent="0.25">
      <c r="A20" s="7" t="s">
        <v>47</v>
      </c>
    </row>
    <row r="21" spans="1:19" ht="15" hidden="1" customHeight="1" x14ac:dyDescent="0.25">
      <c r="A21" s="7" t="s">
        <v>47</v>
      </c>
    </row>
    <row r="22" spans="1:19" ht="15" hidden="1" customHeight="1" x14ac:dyDescent="0.25">
      <c r="A22" s="7" t="s">
        <v>47</v>
      </c>
    </row>
    <row r="23" spans="1:19" ht="15" customHeight="1" x14ac:dyDescent="0.25">
      <c r="A23" s="7">
        <v>9</v>
      </c>
      <c r="B23" s="50" t="s">
        <v>48</v>
      </c>
      <c r="C23" s="19"/>
      <c r="D23" s="95" t="s">
        <v>49</v>
      </c>
      <c r="E23" s="80"/>
      <c r="F23" s="80"/>
      <c r="G23" s="80"/>
      <c r="H23" s="21" t="s">
        <v>50</v>
      </c>
      <c r="I23" s="22">
        <v>0</v>
      </c>
      <c r="J23" s="22"/>
      <c r="K23" s="23"/>
      <c r="L23" s="23">
        <f>IF(AND(I23= "",J23= ""), 0, ROUND(ROUND(K23, 2) * ROUND(IF(J23="",I23,J23),  0), 2))</f>
        <v>0</v>
      </c>
      <c r="M23" s="7"/>
      <c r="O23" s="24">
        <v>0.2</v>
      </c>
      <c r="S23" s="7">
        <v>200</v>
      </c>
    </row>
    <row r="24" spans="1:19" ht="15" hidden="1" customHeight="1" x14ac:dyDescent="0.25">
      <c r="A24" s="7" t="s">
        <v>51</v>
      </c>
    </row>
    <row r="25" spans="1:19" ht="15" customHeight="1" x14ac:dyDescent="0.25">
      <c r="A25" s="7">
        <v>9</v>
      </c>
      <c r="B25" s="50" t="s">
        <v>52</v>
      </c>
      <c r="C25" s="19"/>
      <c r="D25" s="95" t="s">
        <v>53</v>
      </c>
      <c r="E25" s="80"/>
      <c r="F25" s="80"/>
      <c r="G25" s="80"/>
      <c r="H25" s="21" t="s">
        <v>50</v>
      </c>
      <c r="I25" s="22">
        <v>0</v>
      </c>
      <c r="J25" s="22"/>
      <c r="K25" s="23"/>
      <c r="L25" s="23">
        <f>IF(AND(I25= "",J25= ""), 0, ROUND(ROUND(K25, 2) * ROUND(IF(J25="",I25,J25),  0), 2))</f>
        <v>0</v>
      </c>
      <c r="M25" s="7"/>
      <c r="O25" s="24">
        <v>0.2</v>
      </c>
      <c r="S25" s="7">
        <v>200</v>
      </c>
    </row>
    <row r="26" spans="1:19" ht="15" hidden="1" customHeight="1" x14ac:dyDescent="0.25">
      <c r="A26" s="7" t="s">
        <v>51</v>
      </c>
    </row>
    <row r="27" spans="1:19" ht="15" customHeight="1" x14ac:dyDescent="0.25">
      <c r="A27" s="7">
        <v>9</v>
      </c>
      <c r="B27" s="50" t="s">
        <v>54</v>
      </c>
      <c r="C27" s="19"/>
      <c r="D27" s="95" t="s">
        <v>55</v>
      </c>
      <c r="E27" s="80"/>
      <c r="F27" s="80"/>
      <c r="G27" s="80"/>
      <c r="H27" s="21" t="s">
        <v>50</v>
      </c>
      <c r="I27" s="22">
        <v>0</v>
      </c>
      <c r="J27" s="22"/>
      <c r="K27" s="23"/>
      <c r="L27" s="23">
        <f>IF(AND(I27= "",J27= ""), 0, ROUND(ROUND(K27, 2) * ROUND(IF(J27="",I27,J27),  0), 2))</f>
        <v>0</v>
      </c>
      <c r="M27" s="7"/>
      <c r="O27" s="24">
        <v>0.2</v>
      </c>
      <c r="S27" s="7">
        <v>200</v>
      </c>
    </row>
    <row r="28" spans="1:19" ht="15" hidden="1" customHeight="1" x14ac:dyDescent="0.25">
      <c r="A28" s="7" t="s">
        <v>51</v>
      </c>
    </row>
    <row r="29" spans="1:19" ht="15" customHeight="1" x14ac:dyDescent="0.25">
      <c r="A29" s="7">
        <v>9</v>
      </c>
      <c r="B29" s="50" t="s">
        <v>56</v>
      </c>
      <c r="C29" s="19"/>
      <c r="D29" s="95" t="s">
        <v>57</v>
      </c>
      <c r="E29" s="80"/>
      <c r="F29" s="80"/>
      <c r="G29" s="80"/>
      <c r="H29" s="21" t="s">
        <v>50</v>
      </c>
      <c r="I29" s="22">
        <v>0</v>
      </c>
      <c r="J29" s="22"/>
      <c r="K29" s="23"/>
      <c r="L29" s="23">
        <f>IF(AND(I29= "",J29= ""), 0, ROUND(ROUND(K29, 2) * ROUND(IF(J29="",I29,J29),  0), 2))</f>
        <v>0</v>
      </c>
      <c r="M29" s="7"/>
      <c r="O29" s="24">
        <v>0.2</v>
      </c>
      <c r="S29" s="7">
        <v>200</v>
      </c>
    </row>
    <row r="30" spans="1:19" ht="15" hidden="1" customHeight="1" x14ac:dyDescent="0.25">
      <c r="A30" s="7" t="s">
        <v>51</v>
      </c>
    </row>
    <row r="31" spans="1:19" ht="15" customHeight="1" x14ac:dyDescent="0.25">
      <c r="A31" s="7" t="s">
        <v>58</v>
      </c>
      <c r="B31" s="51"/>
      <c r="C31" s="20"/>
      <c r="D31" s="80"/>
      <c r="E31" s="80"/>
      <c r="F31" s="80"/>
      <c r="G31" s="80"/>
      <c r="H31" s="20"/>
      <c r="I31" s="20"/>
      <c r="J31" s="20"/>
      <c r="K31" s="20"/>
      <c r="L31" s="20"/>
    </row>
    <row r="32" spans="1:19" ht="15" customHeight="1" x14ac:dyDescent="0.25">
      <c r="B32" s="51"/>
      <c r="C32" s="20"/>
      <c r="D32" s="98" t="s">
        <v>45</v>
      </c>
      <c r="E32" s="99"/>
      <c r="F32" s="99"/>
      <c r="G32" s="99"/>
      <c r="H32" s="96"/>
      <c r="I32" s="96"/>
      <c r="J32" s="96"/>
      <c r="K32" s="96"/>
      <c r="L32" s="97"/>
    </row>
    <row r="33" spans="1:19" ht="15" customHeight="1" x14ac:dyDescent="0.25">
      <c r="B33" s="51"/>
      <c r="C33" s="20"/>
      <c r="D33" s="71"/>
      <c r="E33" s="59"/>
      <c r="F33" s="59"/>
      <c r="G33" s="59"/>
      <c r="H33" s="59"/>
      <c r="I33" s="59"/>
      <c r="J33" s="59"/>
      <c r="K33" s="59"/>
      <c r="L33" s="70"/>
    </row>
    <row r="34" spans="1:19" ht="15" customHeight="1" x14ac:dyDescent="0.25">
      <c r="B34" s="51"/>
      <c r="C34" s="20"/>
      <c r="D34" s="91" t="s">
        <v>59</v>
      </c>
      <c r="E34" s="92"/>
      <c r="F34" s="92"/>
      <c r="G34" s="92"/>
      <c r="H34" s="89">
        <f>SUMIF(M11:M31, IF(M10="","",M10), L11:L31)</f>
        <v>0</v>
      </c>
      <c r="I34" s="89"/>
      <c r="J34" s="89"/>
      <c r="K34" s="89"/>
      <c r="L34" s="90"/>
    </row>
    <row r="35" spans="1:19" ht="15" hidden="1" customHeight="1" x14ac:dyDescent="0.25">
      <c r="B35" s="51"/>
      <c r="C35" s="20"/>
      <c r="D35" s="87" t="s">
        <v>60</v>
      </c>
      <c r="E35" s="88"/>
      <c r="F35" s="88"/>
      <c r="G35" s="88"/>
      <c r="H35" s="85">
        <f>ROUND(SUMIF(M11:M31, IF(M10="","",M10), L11:L31) * 0.2, 2)</f>
        <v>0</v>
      </c>
      <c r="I35" s="85"/>
      <c r="J35" s="85"/>
      <c r="K35" s="85"/>
      <c r="L35" s="86"/>
    </row>
    <row r="36" spans="1:19" ht="15" hidden="1" customHeight="1" x14ac:dyDescent="0.25">
      <c r="B36" s="51"/>
      <c r="C36" s="20"/>
      <c r="D36" s="91" t="s">
        <v>61</v>
      </c>
      <c r="E36" s="92"/>
      <c r="F36" s="92"/>
      <c r="G36" s="92"/>
      <c r="H36" s="89">
        <f>SUM(H34:H35)</f>
        <v>0</v>
      </c>
      <c r="I36" s="89"/>
      <c r="J36" s="89"/>
      <c r="K36" s="89"/>
      <c r="L36" s="90"/>
    </row>
    <row r="37" spans="1:19" ht="15" customHeight="1" x14ac:dyDescent="0.25">
      <c r="A37" s="7">
        <v>4</v>
      </c>
      <c r="B37" s="49" t="s">
        <v>62</v>
      </c>
      <c r="C37" s="17"/>
      <c r="D37" s="94" t="s">
        <v>63</v>
      </c>
      <c r="E37" s="94"/>
      <c r="F37" s="94"/>
      <c r="G37" s="94"/>
      <c r="H37" s="18"/>
      <c r="I37" s="18"/>
      <c r="J37" s="18"/>
      <c r="K37" s="18"/>
      <c r="L37" s="18"/>
      <c r="M37" s="7"/>
    </row>
    <row r="38" spans="1:19" ht="15" hidden="1" customHeight="1" x14ac:dyDescent="0.25">
      <c r="A38" s="7" t="s">
        <v>47</v>
      </c>
    </row>
    <row r="39" spans="1:19" ht="15" hidden="1" customHeight="1" x14ac:dyDescent="0.25">
      <c r="A39" s="7" t="s">
        <v>47</v>
      </c>
    </row>
    <row r="40" spans="1:19" ht="15" hidden="1" customHeight="1" x14ac:dyDescent="0.25">
      <c r="A40" s="7" t="s">
        <v>47</v>
      </c>
    </row>
    <row r="41" spans="1:19" ht="15" hidden="1" customHeight="1" x14ac:dyDescent="0.25">
      <c r="A41" s="7" t="s">
        <v>47</v>
      </c>
    </row>
    <row r="42" spans="1:19" ht="15" hidden="1" customHeight="1" x14ac:dyDescent="0.25">
      <c r="A42" s="7" t="s">
        <v>46</v>
      </c>
    </row>
    <row r="43" spans="1:19" ht="15" customHeight="1" x14ac:dyDescent="0.25">
      <c r="A43" s="7">
        <v>9</v>
      </c>
      <c r="B43" s="50" t="s">
        <v>64</v>
      </c>
      <c r="C43" s="19"/>
      <c r="D43" s="95" t="s">
        <v>65</v>
      </c>
      <c r="E43" s="80"/>
      <c r="F43" s="80"/>
      <c r="G43" s="80"/>
      <c r="H43" s="21" t="s">
        <v>50</v>
      </c>
      <c r="I43" s="22">
        <v>0</v>
      </c>
      <c r="J43" s="22"/>
      <c r="K43" s="23"/>
      <c r="L43" s="23">
        <f>IF(AND(I43= "",J43= ""), 0, ROUND(ROUND(K43, 2) * ROUND(IF(J43="",I43,J43),  0), 2))</f>
        <v>0</v>
      </c>
      <c r="M43" s="7"/>
      <c r="O43" s="24">
        <v>0.2</v>
      </c>
      <c r="S43" s="7">
        <v>200</v>
      </c>
    </row>
    <row r="44" spans="1:19" ht="15" hidden="1" customHeight="1" x14ac:dyDescent="0.25">
      <c r="A44" s="7" t="s">
        <v>51</v>
      </c>
    </row>
    <row r="45" spans="1:19" ht="15" customHeight="1" x14ac:dyDescent="0.25">
      <c r="A45" s="7">
        <v>9</v>
      </c>
      <c r="B45" s="50" t="s">
        <v>66</v>
      </c>
      <c r="C45" s="19"/>
      <c r="D45" s="95" t="s">
        <v>67</v>
      </c>
      <c r="E45" s="80"/>
      <c r="F45" s="80"/>
      <c r="G45" s="80"/>
      <c r="H45" s="21" t="s">
        <v>50</v>
      </c>
      <c r="I45" s="22">
        <v>0</v>
      </c>
      <c r="J45" s="22"/>
      <c r="K45" s="23"/>
      <c r="L45" s="23">
        <f>IF(AND(I45= "",J45= ""), 0, ROUND(ROUND(K45, 2) * ROUND(IF(J45="",I45,J45),  0), 2))</f>
        <v>0</v>
      </c>
      <c r="M45" s="7"/>
      <c r="O45" s="24">
        <v>0.2</v>
      </c>
      <c r="S45" s="7">
        <v>200</v>
      </c>
    </row>
    <row r="46" spans="1:19" ht="15" hidden="1" customHeight="1" x14ac:dyDescent="0.25">
      <c r="A46" s="7" t="s">
        <v>51</v>
      </c>
    </row>
    <row r="47" spans="1:19" ht="15" customHeight="1" x14ac:dyDescent="0.25">
      <c r="A47" s="7" t="s">
        <v>58</v>
      </c>
      <c r="B47" s="51"/>
      <c r="C47" s="20"/>
      <c r="D47" s="80"/>
      <c r="E47" s="80"/>
      <c r="F47" s="80"/>
      <c r="G47" s="80"/>
      <c r="H47" s="20"/>
      <c r="I47" s="20"/>
      <c r="J47" s="20"/>
      <c r="K47" s="20"/>
      <c r="L47" s="20"/>
    </row>
    <row r="48" spans="1:19" ht="15" customHeight="1" x14ac:dyDescent="0.25">
      <c r="B48" s="51"/>
      <c r="C48" s="20"/>
      <c r="D48" s="98" t="s">
        <v>63</v>
      </c>
      <c r="E48" s="99"/>
      <c r="F48" s="99"/>
      <c r="G48" s="99"/>
      <c r="H48" s="96"/>
      <c r="I48" s="96"/>
      <c r="J48" s="96"/>
      <c r="K48" s="96"/>
      <c r="L48" s="97"/>
    </row>
    <row r="49" spans="1:19" ht="15" customHeight="1" x14ac:dyDescent="0.25">
      <c r="B49" s="51"/>
      <c r="C49" s="20"/>
      <c r="D49" s="71"/>
      <c r="E49" s="59"/>
      <c r="F49" s="59"/>
      <c r="G49" s="59"/>
      <c r="H49" s="59"/>
      <c r="I49" s="59"/>
      <c r="J49" s="59"/>
      <c r="K49" s="59"/>
      <c r="L49" s="70"/>
    </row>
    <row r="50" spans="1:19" ht="15" customHeight="1" x14ac:dyDescent="0.25">
      <c r="B50" s="51"/>
      <c r="C50" s="20"/>
      <c r="D50" s="91" t="s">
        <v>59</v>
      </c>
      <c r="E50" s="92"/>
      <c r="F50" s="92"/>
      <c r="G50" s="92"/>
      <c r="H50" s="89">
        <f>SUMIF(M38:M47, IF(M37="","",M37), L38:L47)</f>
        <v>0</v>
      </c>
      <c r="I50" s="89"/>
      <c r="J50" s="89"/>
      <c r="K50" s="89"/>
      <c r="L50" s="90"/>
    </row>
    <row r="51" spans="1:19" ht="15" hidden="1" customHeight="1" x14ac:dyDescent="0.25">
      <c r="B51" s="51"/>
      <c r="C51" s="20"/>
      <c r="D51" s="87" t="s">
        <v>60</v>
      </c>
      <c r="E51" s="88"/>
      <c r="F51" s="88"/>
      <c r="G51" s="88"/>
      <c r="H51" s="85">
        <f>ROUND(SUMIF(M38:M47, IF(M37="","",M37), L38:L47) * 0.2, 2)</f>
        <v>0</v>
      </c>
      <c r="I51" s="85"/>
      <c r="J51" s="85"/>
      <c r="K51" s="85"/>
      <c r="L51" s="86"/>
    </row>
    <row r="52" spans="1:19" ht="15" hidden="1" customHeight="1" x14ac:dyDescent="0.25">
      <c r="B52" s="51"/>
      <c r="C52" s="20"/>
      <c r="D52" s="91" t="s">
        <v>61</v>
      </c>
      <c r="E52" s="92"/>
      <c r="F52" s="92"/>
      <c r="G52" s="92"/>
      <c r="H52" s="89">
        <f>SUM(H50:H51)</f>
        <v>0</v>
      </c>
      <c r="I52" s="89"/>
      <c r="J52" s="89"/>
      <c r="K52" s="89"/>
      <c r="L52" s="90"/>
    </row>
    <row r="53" spans="1:19" ht="15" customHeight="1" x14ac:dyDescent="0.25">
      <c r="A53" s="7">
        <v>4</v>
      </c>
      <c r="B53" s="49" t="s">
        <v>68</v>
      </c>
      <c r="C53" s="17"/>
      <c r="D53" s="94" t="s">
        <v>69</v>
      </c>
      <c r="E53" s="94"/>
      <c r="F53" s="94"/>
      <c r="G53" s="94"/>
      <c r="H53" s="18"/>
      <c r="I53" s="18"/>
      <c r="J53" s="18"/>
      <c r="K53" s="18"/>
      <c r="L53" s="18"/>
      <c r="M53" s="7"/>
    </row>
    <row r="54" spans="1:19" ht="15" hidden="1" customHeight="1" x14ac:dyDescent="0.25">
      <c r="A54" s="7" t="s">
        <v>46</v>
      </c>
    </row>
    <row r="55" spans="1:19" ht="15" customHeight="1" x14ac:dyDescent="0.25">
      <c r="A55" s="7">
        <v>9</v>
      </c>
      <c r="B55" s="50" t="s">
        <v>70</v>
      </c>
      <c r="C55" s="19"/>
      <c r="D55" s="95" t="s">
        <v>71</v>
      </c>
      <c r="E55" s="80"/>
      <c r="F55" s="80"/>
      <c r="G55" s="80"/>
      <c r="H55" s="21" t="s">
        <v>50</v>
      </c>
      <c r="I55" s="22">
        <v>0</v>
      </c>
      <c r="J55" s="22"/>
      <c r="K55" s="23"/>
      <c r="L55" s="23">
        <f>IF(AND(I55= "",J55= ""), 0, ROUND(ROUND(K55, 2) * ROUND(IF(J55="",I55,J55),  0), 2))</f>
        <v>0</v>
      </c>
      <c r="M55" s="7"/>
      <c r="O55" s="24">
        <v>0.2</v>
      </c>
      <c r="S55" s="7">
        <v>200</v>
      </c>
    </row>
    <row r="56" spans="1:19" ht="15" hidden="1" customHeight="1" x14ac:dyDescent="0.25">
      <c r="A56" s="7" t="s">
        <v>51</v>
      </c>
    </row>
    <row r="57" spans="1:19" ht="15" hidden="1" customHeight="1" x14ac:dyDescent="0.25">
      <c r="A57" s="7" t="s">
        <v>47</v>
      </c>
    </row>
    <row r="58" spans="1:19" ht="15" hidden="1" customHeight="1" x14ac:dyDescent="0.25">
      <c r="A58" s="7" t="s">
        <v>47</v>
      </c>
    </row>
    <row r="59" spans="1:19" ht="15" hidden="1" customHeight="1" x14ac:dyDescent="0.25">
      <c r="A59" s="7" t="s">
        <v>47</v>
      </c>
    </row>
    <row r="60" spans="1:19" ht="15" hidden="1" customHeight="1" x14ac:dyDescent="0.25">
      <c r="A60" s="7" t="s">
        <v>47</v>
      </c>
    </row>
    <row r="61" spans="1:19" ht="15" hidden="1" customHeight="1" x14ac:dyDescent="0.25">
      <c r="A61" s="7" t="s">
        <v>47</v>
      </c>
    </row>
    <row r="62" spans="1:19" ht="15" hidden="1" customHeight="1" x14ac:dyDescent="0.25">
      <c r="A62" s="7" t="s">
        <v>47</v>
      </c>
    </row>
    <row r="63" spans="1:19" ht="15" hidden="1" customHeight="1" x14ac:dyDescent="0.25">
      <c r="A63" s="7" t="s">
        <v>47</v>
      </c>
    </row>
    <row r="64" spans="1:19" ht="15" customHeight="1" x14ac:dyDescent="0.25">
      <c r="A64" s="7" t="s">
        <v>58</v>
      </c>
      <c r="B64" s="51"/>
      <c r="C64" s="20"/>
      <c r="D64" s="80"/>
      <c r="E64" s="80"/>
      <c r="F64" s="80"/>
      <c r="G64" s="80"/>
      <c r="H64" s="20"/>
      <c r="I64" s="20"/>
      <c r="J64" s="20"/>
      <c r="K64" s="20"/>
      <c r="L64" s="20"/>
    </row>
    <row r="65" spans="1:19" ht="15" customHeight="1" x14ac:dyDescent="0.25">
      <c r="B65" s="51"/>
      <c r="C65" s="20"/>
      <c r="D65" s="98" t="s">
        <v>69</v>
      </c>
      <c r="E65" s="99"/>
      <c r="F65" s="99"/>
      <c r="G65" s="99"/>
      <c r="H65" s="96"/>
      <c r="I65" s="96"/>
      <c r="J65" s="96"/>
      <c r="K65" s="96"/>
      <c r="L65" s="97"/>
    </row>
    <row r="66" spans="1:19" ht="15" customHeight="1" x14ac:dyDescent="0.25">
      <c r="B66" s="51"/>
      <c r="C66" s="20"/>
      <c r="D66" s="71"/>
      <c r="E66" s="59"/>
      <c r="F66" s="59"/>
      <c r="G66" s="59"/>
      <c r="H66" s="59"/>
      <c r="I66" s="59"/>
      <c r="J66" s="59"/>
      <c r="K66" s="59"/>
      <c r="L66" s="70"/>
    </row>
    <row r="67" spans="1:19" ht="15" customHeight="1" x14ac:dyDescent="0.25">
      <c r="B67" s="51"/>
      <c r="C67" s="20"/>
      <c r="D67" s="91" t="s">
        <v>59</v>
      </c>
      <c r="E67" s="92"/>
      <c r="F67" s="92"/>
      <c r="G67" s="92"/>
      <c r="H67" s="89">
        <f>SUMIF(M54:M64, IF(M53="","",M53), L54:L64)</f>
        <v>0</v>
      </c>
      <c r="I67" s="89"/>
      <c r="J67" s="89"/>
      <c r="K67" s="89"/>
      <c r="L67" s="90"/>
    </row>
    <row r="68" spans="1:19" ht="15" hidden="1" customHeight="1" x14ac:dyDescent="0.25">
      <c r="B68" s="51"/>
      <c r="C68" s="20"/>
      <c r="D68" s="87" t="s">
        <v>60</v>
      </c>
      <c r="E68" s="88"/>
      <c r="F68" s="88"/>
      <c r="G68" s="88"/>
      <c r="H68" s="85">
        <f>ROUND(SUMIF(M54:M64, IF(M53="","",M53), L54:L64) * 0.2, 2)</f>
        <v>0</v>
      </c>
      <c r="I68" s="85"/>
      <c r="J68" s="85"/>
      <c r="K68" s="85"/>
      <c r="L68" s="86"/>
    </row>
    <row r="69" spans="1:19" ht="15" hidden="1" customHeight="1" x14ac:dyDescent="0.25">
      <c r="B69" s="51"/>
      <c r="C69" s="20"/>
      <c r="D69" s="91" t="s">
        <v>61</v>
      </c>
      <c r="E69" s="92"/>
      <c r="F69" s="92"/>
      <c r="G69" s="92"/>
      <c r="H69" s="89">
        <f>SUM(H67:H68)</f>
        <v>0</v>
      </c>
      <c r="I69" s="89"/>
      <c r="J69" s="89"/>
      <c r="K69" s="89"/>
      <c r="L69" s="90"/>
    </row>
    <row r="70" spans="1:19" ht="30" customHeight="1" x14ac:dyDescent="0.25">
      <c r="A70" s="7">
        <v>4</v>
      </c>
      <c r="B70" s="49" t="s">
        <v>72</v>
      </c>
      <c r="C70" s="17"/>
      <c r="D70" s="94" t="s">
        <v>73</v>
      </c>
      <c r="E70" s="94"/>
      <c r="F70" s="94"/>
      <c r="G70" s="94"/>
      <c r="H70" s="18"/>
      <c r="I70" s="18"/>
      <c r="J70" s="18"/>
      <c r="K70" s="18"/>
      <c r="L70" s="18"/>
      <c r="M70" s="7"/>
    </row>
    <row r="71" spans="1:19" ht="15" hidden="1" customHeight="1" x14ac:dyDescent="0.25">
      <c r="A71" s="7" t="s">
        <v>46</v>
      </c>
    </row>
    <row r="72" spans="1:19" ht="15" hidden="1" customHeight="1" x14ac:dyDescent="0.25">
      <c r="A72" s="7" t="s">
        <v>47</v>
      </c>
    </row>
    <row r="73" spans="1:19" ht="15" hidden="1" customHeight="1" x14ac:dyDescent="0.25">
      <c r="A73" s="7" t="s">
        <v>47</v>
      </c>
    </row>
    <row r="74" spans="1:19" ht="15" hidden="1" customHeight="1" x14ac:dyDescent="0.25">
      <c r="A74" s="7" t="s">
        <v>47</v>
      </c>
    </row>
    <row r="75" spans="1:19" ht="15" hidden="1" customHeight="1" x14ac:dyDescent="0.25">
      <c r="A75" s="7" t="s">
        <v>47</v>
      </c>
    </row>
    <row r="76" spans="1:19" ht="15" hidden="1" customHeight="1" x14ac:dyDescent="0.25">
      <c r="A76" s="7" t="s">
        <v>47</v>
      </c>
    </row>
    <row r="77" spans="1:19" ht="15" hidden="1" customHeight="1" x14ac:dyDescent="0.25">
      <c r="A77" s="7" t="s">
        <v>47</v>
      </c>
    </row>
    <row r="78" spans="1:19" ht="15" customHeight="1" x14ac:dyDescent="0.25">
      <c r="A78" s="7">
        <v>9</v>
      </c>
      <c r="B78" s="50" t="s">
        <v>74</v>
      </c>
      <c r="C78" s="19"/>
      <c r="D78" s="95" t="s">
        <v>75</v>
      </c>
      <c r="E78" s="80"/>
      <c r="F78" s="80"/>
      <c r="G78" s="80"/>
      <c r="H78" s="21" t="s">
        <v>13</v>
      </c>
      <c r="I78" s="25">
        <v>0</v>
      </c>
      <c r="J78" s="25"/>
      <c r="K78" s="23"/>
      <c r="L78" s="23">
        <f>IF(AND(I78= "",J78= ""), 0, ROUND(ROUND(K78, 2) * ROUND(IF(J78="",I78,J78),  3), 2))</f>
        <v>0</v>
      </c>
      <c r="M78" s="7"/>
      <c r="O78" s="24">
        <v>0.2</v>
      </c>
      <c r="S78" s="7">
        <v>200</v>
      </c>
    </row>
    <row r="79" spans="1:19" ht="15" hidden="1" customHeight="1" x14ac:dyDescent="0.25">
      <c r="A79" s="7" t="s">
        <v>51</v>
      </c>
    </row>
    <row r="80" spans="1:19" ht="15" customHeight="1" x14ac:dyDescent="0.25">
      <c r="A80" s="7">
        <v>9</v>
      </c>
      <c r="B80" s="50" t="s">
        <v>76</v>
      </c>
      <c r="C80" s="19"/>
      <c r="D80" s="95" t="s">
        <v>77</v>
      </c>
      <c r="E80" s="80"/>
      <c r="F80" s="80"/>
      <c r="G80" s="80"/>
      <c r="H80" s="21" t="s">
        <v>78</v>
      </c>
      <c r="I80" s="25">
        <v>0</v>
      </c>
      <c r="J80" s="25"/>
      <c r="K80" s="23"/>
      <c r="L80" s="23">
        <f>IF(AND(I80= "",J80= ""), 0, ROUND(ROUND(K80, 2) * ROUND(IF(J80="",I80,J80),  3), 2))</f>
        <v>0</v>
      </c>
      <c r="M80" s="7"/>
      <c r="O80" s="24">
        <v>0.2</v>
      </c>
      <c r="S80" s="7">
        <v>200</v>
      </c>
    </row>
    <row r="81" spans="1:19" ht="15" hidden="1" customHeight="1" x14ac:dyDescent="0.25">
      <c r="A81" s="7" t="s">
        <v>51</v>
      </c>
    </row>
    <row r="82" spans="1:19" ht="15" customHeight="1" x14ac:dyDescent="0.25">
      <c r="A82" s="7">
        <v>9</v>
      </c>
      <c r="B82" s="50" t="s">
        <v>79</v>
      </c>
      <c r="C82" s="19"/>
      <c r="D82" s="95" t="s">
        <v>80</v>
      </c>
      <c r="E82" s="80"/>
      <c r="F82" s="80"/>
      <c r="G82" s="80"/>
      <c r="H82" s="21" t="s">
        <v>50</v>
      </c>
      <c r="I82" s="22">
        <v>0</v>
      </c>
      <c r="J82" s="22"/>
      <c r="K82" s="23"/>
      <c r="L82" s="23">
        <f>IF(AND(I82= "",J82= ""), 0, ROUND(ROUND(K82, 2) * ROUND(IF(J82="",I82,J82),  0), 2))</f>
        <v>0</v>
      </c>
      <c r="M82" s="7"/>
      <c r="O82" s="24">
        <v>0.2</v>
      </c>
      <c r="S82" s="7">
        <v>200</v>
      </c>
    </row>
    <row r="83" spans="1:19" ht="15" hidden="1" customHeight="1" x14ac:dyDescent="0.25">
      <c r="A83" s="7" t="s">
        <v>51</v>
      </c>
    </row>
    <row r="84" spans="1:19" ht="15" customHeight="1" x14ac:dyDescent="0.25">
      <c r="A84" s="7" t="s">
        <v>58</v>
      </c>
      <c r="B84" s="51"/>
      <c r="C84" s="20"/>
      <c r="D84" s="80"/>
      <c r="E84" s="80"/>
      <c r="F84" s="80"/>
      <c r="G84" s="80"/>
      <c r="H84" s="20"/>
      <c r="I84" s="20"/>
      <c r="J84" s="20"/>
      <c r="K84" s="20"/>
      <c r="L84" s="20"/>
    </row>
    <row r="85" spans="1:19" ht="25.5" customHeight="1" x14ac:dyDescent="0.25">
      <c r="B85" s="51"/>
      <c r="C85" s="20"/>
      <c r="D85" s="98" t="s">
        <v>73</v>
      </c>
      <c r="E85" s="99"/>
      <c r="F85" s="99"/>
      <c r="G85" s="99"/>
      <c r="H85" s="96"/>
      <c r="I85" s="96"/>
      <c r="J85" s="96"/>
      <c r="K85" s="96"/>
      <c r="L85" s="97"/>
    </row>
    <row r="86" spans="1:19" ht="15" customHeight="1" x14ac:dyDescent="0.25">
      <c r="B86" s="51"/>
      <c r="C86" s="20"/>
      <c r="D86" s="71"/>
      <c r="E86" s="59"/>
      <c r="F86" s="59"/>
      <c r="G86" s="59"/>
      <c r="H86" s="59"/>
      <c r="I86" s="59"/>
      <c r="J86" s="59"/>
      <c r="K86" s="59"/>
      <c r="L86" s="70"/>
    </row>
    <row r="87" spans="1:19" ht="15" customHeight="1" x14ac:dyDescent="0.25">
      <c r="B87" s="51"/>
      <c r="C87" s="20"/>
      <c r="D87" s="91" t="s">
        <v>59</v>
      </c>
      <c r="E87" s="92"/>
      <c r="F87" s="92"/>
      <c r="G87" s="92"/>
      <c r="H87" s="89">
        <f>SUMIF(M71:M84, IF(M70="","",M70), L71:L84)</f>
        <v>0</v>
      </c>
      <c r="I87" s="89"/>
      <c r="J87" s="89"/>
      <c r="K87" s="89"/>
      <c r="L87" s="90"/>
    </row>
    <row r="88" spans="1:19" ht="15" hidden="1" customHeight="1" x14ac:dyDescent="0.25">
      <c r="B88" s="51"/>
      <c r="C88" s="20"/>
      <c r="D88" s="87" t="s">
        <v>60</v>
      </c>
      <c r="E88" s="88"/>
      <c r="F88" s="88"/>
      <c r="G88" s="88"/>
      <c r="H88" s="85">
        <f>ROUND(SUMIF(M71:M84, IF(M70="","",M70), L71:L84) * 0.2, 2)</f>
        <v>0</v>
      </c>
      <c r="I88" s="85"/>
      <c r="J88" s="85"/>
      <c r="K88" s="85"/>
      <c r="L88" s="86"/>
    </row>
    <row r="89" spans="1:19" ht="15" hidden="1" customHeight="1" x14ac:dyDescent="0.25">
      <c r="B89" s="51"/>
      <c r="C89" s="20"/>
      <c r="D89" s="91" t="s">
        <v>61</v>
      </c>
      <c r="E89" s="92"/>
      <c r="F89" s="92"/>
      <c r="G89" s="92"/>
      <c r="H89" s="89">
        <f>SUM(H87:H88)</f>
        <v>0</v>
      </c>
      <c r="I89" s="89"/>
      <c r="J89" s="89"/>
      <c r="K89" s="89"/>
      <c r="L89" s="90"/>
    </row>
    <row r="90" spans="1:19" ht="15" customHeight="1" x14ac:dyDescent="0.25">
      <c r="A90" s="7" t="s">
        <v>42</v>
      </c>
      <c r="B90" s="51"/>
      <c r="C90" s="20"/>
      <c r="D90" s="80"/>
      <c r="E90" s="80"/>
      <c r="F90" s="80"/>
      <c r="G90" s="80"/>
      <c r="H90" s="20"/>
      <c r="I90" s="20"/>
      <c r="J90" s="20"/>
      <c r="K90" s="20"/>
      <c r="L90" s="20"/>
    </row>
    <row r="91" spans="1:19" ht="15" customHeight="1" x14ac:dyDescent="0.25">
      <c r="B91" s="51"/>
      <c r="C91" s="20"/>
      <c r="D91" s="83" t="s">
        <v>43</v>
      </c>
      <c r="E91" s="84"/>
      <c r="F91" s="84"/>
      <c r="G91" s="84"/>
      <c r="H91" s="81"/>
      <c r="I91" s="81"/>
      <c r="J91" s="81"/>
      <c r="K91" s="81"/>
      <c r="L91" s="82"/>
    </row>
    <row r="92" spans="1:19" ht="15" customHeight="1" x14ac:dyDescent="0.25">
      <c r="B92" s="51"/>
      <c r="C92" s="20"/>
      <c r="D92" s="71"/>
      <c r="E92" s="59"/>
      <c r="F92" s="59"/>
      <c r="G92" s="59"/>
      <c r="H92" s="59"/>
      <c r="I92" s="59"/>
      <c r="J92" s="59"/>
      <c r="K92" s="59"/>
      <c r="L92" s="70"/>
    </row>
    <row r="93" spans="1:19" ht="15" customHeight="1" x14ac:dyDescent="0.25">
      <c r="B93" s="51"/>
      <c r="C93" s="20"/>
      <c r="D93" s="78" t="s">
        <v>59</v>
      </c>
      <c r="E93" s="79"/>
      <c r="F93" s="79"/>
      <c r="G93" s="79"/>
      <c r="H93" s="76">
        <f>SUMIF(M10:M90, IF(M9="","",M9), L10:L90)</f>
        <v>0</v>
      </c>
      <c r="I93" s="76"/>
      <c r="J93" s="76"/>
      <c r="K93" s="76"/>
      <c r="L93" s="77"/>
    </row>
    <row r="94" spans="1:19" ht="15" hidden="1" customHeight="1" x14ac:dyDescent="0.25">
      <c r="B94" s="51"/>
      <c r="C94" s="20"/>
      <c r="D94" s="74" t="s">
        <v>60</v>
      </c>
      <c r="E94" s="75"/>
      <c r="F94" s="75"/>
      <c r="G94" s="75"/>
      <c r="H94" s="72">
        <f>ROUND(SUMIF(M10:M90, IF(M9="","",M9), L10:L90) * 0.2, 2)</f>
        <v>0</v>
      </c>
      <c r="I94" s="72"/>
      <c r="J94" s="72"/>
      <c r="K94" s="72"/>
      <c r="L94" s="73"/>
    </row>
    <row r="95" spans="1:19" ht="15" hidden="1" customHeight="1" x14ac:dyDescent="0.25">
      <c r="B95" s="51"/>
      <c r="C95" s="20"/>
      <c r="D95" s="78" t="s">
        <v>61</v>
      </c>
      <c r="E95" s="79"/>
      <c r="F95" s="79"/>
      <c r="G95" s="79"/>
      <c r="H95" s="76">
        <f>SUM(H93:H94)</f>
        <v>0</v>
      </c>
      <c r="I95" s="76"/>
      <c r="J95" s="76"/>
      <c r="K95" s="76"/>
      <c r="L95" s="77"/>
    </row>
    <row r="96" spans="1:19" ht="31.5" customHeight="1" x14ac:dyDescent="0.25">
      <c r="A96" s="7">
        <v>3</v>
      </c>
      <c r="B96" s="47">
        <v>4</v>
      </c>
      <c r="C96" s="14"/>
      <c r="D96" s="93" t="s">
        <v>81</v>
      </c>
      <c r="E96" s="93"/>
      <c r="F96" s="93"/>
      <c r="G96" s="93"/>
      <c r="H96" s="16"/>
      <c r="I96" s="16"/>
      <c r="J96" s="16"/>
      <c r="K96" s="16"/>
      <c r="L96" s="16"/>
      <c r="M96" s="7"/>
    </row>
    <row r="97" spans="1:19" ht="15" customHeight="1" x14ac:dyDescent="0.25">
      <c r="A97" s="7">
        <v>4</v>
      </c>
      <c r="B97" s="49" t="s">
        <v>82</v>
      </c>
      <c r="C97" s="17"/>
      <c r="D97" s="94" t="s">
        <v>83</v>
      </c>
      <c r="E97" s="94"/>
      <c r="F97" s="94"/>
      <c r="G97" s="94"/>
      <c r="H97" s="18"/>
      <c r="I97" s="18"/>
      <c r="J97" s="18"/>
      <c r="K97" s="18"/>
      <c r="L97" s="18"/>
      <c r="M97" s="7"/>
    </row>
    <row r="98" spans="1:19" ht="15" hidden="1" customHeight="1" x14ac:dyDescent="0.25">
      <c r="A98" s="7" t="s">
        <v>46</v>
      </c>
    </row>
    <row r="99" spans="1:19" ht="15" customHeight="1" x14ac:dyDescent="0.25">
      <c r="A99" s="7">
        <v>5</v>
      </c>
      <c r="B99" s="52" t="s">
        <v>84</v>
      </c>
      <c r="C99" s="26"/>
      <c r="D99" s="108" t="s">
        <v>85</v>
      </c>
      <c r="E99" s="108"/>
      <c r="F99" s="108"/>
      <c r="G99" s="108"/>
      <c r="H99" s="27"/>
      <c r="I99" s="27"/>
      <c r="J99" s="27"/>
      <c r="K99" s="27"/>
      <c r="L99" s="27"/>
      <c r="M99" s="7"/>
    </row>
    <row r="100" spans="1:19" ht="15" customHeight="1" x14ac:dyDescent="0.25">
      <c r="A100" s="7">
        <v>9</v>
      </c>
      <c r="B100" s="50" t="s">
        <v>86</v>
      </c>
      <c r="C100" s="19"/>
      <c r="D100" s="95" t="s">
        <v>87</v>
      </c>
      <c r="E100" s="80"/>
      <c r="F100" s="80"/>
      <c r="G100" s="80"/>
      <c r="H100" s="21" t="s">
        <v>50</v>
      </c>
      <c r="I100" s="22">
        <v>0</v>
      </c>
      <c r="J100" s="22"/>
      <c r="K100" s="23"/>
      <c r="L100" s="23">
        <f>IF(AND(I100= "",J100= ""), 0, ROUND(ROUND(K100, 2) * ROUND(IF(J100="",I100,J100),  0), 2))</f>
        <v>0</v>
      </c>
      <c r="M100" s="7"/>
      <c r="O100" s="24">
        <v>0.2</v>
      </c>
      <c r="S100" s="7">
        <v>200</v>
      </c>
    </row>
    <row r="101" spans="1:19" ht="15" hidden="1" customHeight="1" x14ac:dyDescent="0.25">
      <c r="A101" s="7" t="s">
        <v>51</v>
      </c>
    </row>
    <row r="102" spans="1:19" ht="15" customHeight="1" x14ac:dyDescent="0.25">
      <c r="A102" s="7">
        <v>9</v>
      </c>
      <c r="B102" s="50" t="s">
        <v>88</v>
      </c>
      <c r="C102" s="19"/>
      <c r="D102" s="95" t="s">
        <v>89</v>
      </c>
      <c r="E102" s="80"/>
      <c r="F102" s="80"/>
      <c r="G102" s="80"/>
      <c r="H102" s="21" t="s">
        <v>50</v>
      </c>
      <c r="I102" s="22">
        <v>0</v>
      </c>
      <c r="J102" s="22"/>
      <c r="K102" s="23"/>
      <c r="L102" s="23">
        <f>IF(AND(I102= "",J102= ""), 0, ROUND(ROUND(K102, 2) * ROUND(IF(J102="",I102,J102),  0), 2))</f>
        <v>0</v>
      </c>
      <c r="M102" s="7"/>
      <c r="O102" s="24">
        <v>0.2</v>
      </c>
      <c r="S102" s="7">
        <v>200</v>
      </c>
    </row>
    <row r="103" spans="1:19" ht="15" hidden="1" customHeight="1" x14ac:dyDescent="0.25">
      <c r="A103" s="7" t="s">
        <v>51</v>
      </c>
    </row>
    <row r="104" spans="1:19" ht="15" customHeight="1" x14ac:dyDescent="0.25">
      <c r="A104" s="7">
        <v>9</v>
      </c>
      <c r="B104" s="50" t="s">
        <v>90</v>
      </c>
      <c r="C104" s="19"/>
      <c r="D104" s="95" t="s">
        <v>91</v>
      </c>
      <c r="E104" s="80"/>
      <c r="F104" s="80"/>
      <c r="G104" s="80"/>
      <c r="H104" s="21" t="s">
        <v>50</v>
      </c>
      <c r="I104" s="22">
        <v>0</v>
      </c>
      <c r="J104" s="22"/>
      <c r="K104" s="23"/>
      <c r="L104" s="23">
        <f>IF(AND(I104= "",J104= ""), 0, ROUND(ROUND(K104, 2) * ROUND(IF(J104="",I104,J104),  0), 2))</f>
        <v>0</v>
      </c>
      <c r="M104" s="7"/>
      <c r="O104" s="24">
        <v>0.2</v>
      </c>
      <c r="S104" s="7">
        <v>200</v>
      </c>
    </row>
    <row r="105" spans="1:19" ht="15" hidden="1" customHeight="1" x14ac:dyDescent="0.25">
      <c r="A105" s="7" t="s">
        <v>51</v>
      </c>
    </row>
    <row r="106" spans="1:19" ht="15" customHeight="1" x14ac:dyDescent="0.25">
      <c r="A106" s="7">
        <v>9</v>
      </c>
      <c r="B106" s="50" t="s">
        <v>92</v>
      </c>
      <c r="C106" s="19"/>
      <c r="D106" s="95" t="s">
        <v>93</v>
      </c>
      <c r="E106" s="80"/>
      <c r="F106" s="80"/>
      <c r="G106" s="80"/>
      <c r="H106" s="21" t="s">
        <v>50</v>
      </c>
      <c r="I106" s="22">
        <v>0</v>
      </c>
      <c r="J106" s="22"/>
      <c r="K106" s="23"/>
      <c r="L106" s="23">
        <f>IF(AND(I106= "",J106= ""), 0, ROUND(ROUND(K106, 2) * ROUND(IF(J106="",I106,J106),  0), 2))</f>
        <v>0</v>
      </c>
      <c r="M106" s="7"/>
      <c r="O106" s="24">
        <v>0.2</v>
      </c>
      <c r="S106" s="7">
        <v>200</v>
      </c>
    </row>
    <row r="107" spans="1:19" ht="15" hidden="1" customHeight="1" x14ac:dyDescent="0.25">
      <c r="A107" s="7" t="s">
        <v>51</v>
      </c>
    </row>
    <row r="108" spans="1:19" ht="15" customHeight="1" x14ac:dyDescent="0.25">
      <c r="A108" s="7">
        <v>9</v>
      </c>
      <c r="B108" s="50" t="s">
        <v>94</v>
      </c>
      <c r="C108" s="19"/>
      <c r="D108" s="95" t="s">
        <v>95</v>
      </c>
      <c r="E108" s="80"/>
      <c r="F108" s="80"/>
      <c r="G108" s="80"/>
      <c r="H108" s="21" t="s">
        <v>50</v>
      </c>
      <c r="I108" s="22">
        <v>0</v>
      </c>
      <c r="J108" s="22"/>
      <c r="K108" s="23"/>
      <c r="L108" s="23">
        <f>IF(AND(I108= "",J108= ""), 0, ROUND(ROUND(K108, 2) * ROUND(IF(J108="",I108,J108),  0), 2))</f>
        <v>0</v>
      </c>
      <c r="M108" s="7"/>
      <c r="O108" s="24">
        <v>0.2</v>
      </c>
      <c r="S108" s="7">
        <v>200</v>
      </c>
    </row>
    <row r="109" spans="1:19" ht="15" hidden="1" customHeight="1" x14ac:dyDescent="0.25">
      <c r="A109" s="7" t="s">
        <v>51</v>
      </c>
    </row>
    <row r="110" spans="1:19" ht="15" hidden="1" customHeight="1" x14ac:dyDescent="0.25">
      <c r="A110" s="7" t="s">
        <v>96</v>
      </c>
    </row>
    <row r="111" spans="1:19" ht="15" hidden="1" customHeight="1" x14ac:dyDescent="0.25">
      <c r="A111" s="7" t="s">
        <v>96</v>
      </c>
    </row>
    <row r="112" spans="1:19" ht="15" hidden="1" customHeight="1" x14ac:dyDescent="0.25">
      <c r="A112" s="7" t="s">
        <v>96</v>
      </c>
    </row>
    <row r="113" spans="1:12" ht="15" hidden="1" customHeight="1" x14ac:dyDescent="0.25">
      <c r="A113" s="7" t="s">
        <v>96</v>
      </c>
    </row>
    <row r="114" spans="1:12" ht="15" hidden="1" customHeight="1" x14ac:dyDescent="0.25">
      <c r="A114" s="7" t="s">
        <v>96</v>
      </c>
    </row>
    <row r="115" spans="1:12" ht="15" hidden="1" customHeight="1" x14ac:dyDescent="0.25">
      <c r="A115" s="7" t="s">
        <v>96</v>
      </c>
    </row>
    <row r="116" spans="1:12" ht="15" hidden="1" customHeight="1" x14ac:dyDescent="0.25">
      <c r="A116" s="7" t="s">
        <v>96</v>
      </c>
    </row>
    <row r="117" spans="1:12" ht="15" hidden="1" customHeight="1" x14ac:dyDescent="0.25">
      <c r="A117" s="7" t="s">
        <v>96</v>
      </c>
    </row>
    <row r="118" spans="1:12" ht="15" hidden="1" customHeight="1" x14ac:dyDescent="0.25">
      <c r="A118" s="7" t="s">
        <v>96</v>
      </c>
    </row>
    <row r="119" spans="1:12" ht="15" hidden="1" customHeight="1" x14ac:dyDescent="0.25">
      <c r="A119" s="7" t="s">
        <v>97</v>
      </c>
    </row>
    <row r="120" spans="1:12" ht="15" customHeight="1" x14ac:dyDescent="0.25">
      <c r="A120" s="7" t="s">
        <v>98</v>
      </c>
      <c r="B120" s="51"/>
      <c r="C120" s="20"/>
      <c r="D120" s="80"/>
      <c r="E120" s="80"/>
      <c r="F120" s="80"/>
      <c r="G120" s="80"/>
      <c r="H120" s="20"/>
      <c r="I120" s="20"/>
      <c r="J120" s="20"/>
      <c r="K120" s="20"/>
      <c r="L120" s="20"/>
    </row>
    <row r="121" spans="1:12" ht="15" customHeight="1" x14ac:dyDescent="0.25">
      <c r="B121" s="51"/>
      <c r="C121" s="20"/>
      <c r="D121" s="111" t="s">
        <v>85</v>
      </c>
      <c r="E121" s="112"/>
      <c r="F121" s="112"/>
      <c r="G121" s="112"/>
      <c r="H121" s="109"/>
      <c r="I121" s="109"/>
      <c r="J121" s="109"/>
      <c r="K121" s="109"/>
      <c r="L121" s="110"/>
    </row>
    <row r="122" spans="1:12" ht="15" customHeight="1" x14ac:dyDescent="0.25">
      <c r="B122" s="51"/>
      <c r="C122" s="20"/>
      <c r="D122" s="71"/>
      <c r="E122" s="59"/>
      <c r="F122" s="59"/>
      <c r="G122" s="59"/>
      <c r="H122" s="59"/>
      <c r="I122" s="59"/>
      <c r="J122" s="59"/>
      <c r="K122" s="59"/>
      <c r="L122" s="70"/>
    </row>
    <row r="123" spans="1:12" ht="15" customHeight="1" x14ac:dyDescent="0.25">
      <c r="B123" s="51"/>
      <c r="C123" s="20"/>
      <c r="D123" s="102" t="s">
        <v>59</v>
      </c>
      <c r="E123" s="103"/>
      <c r="F123" s="103"/>
      <c r="G123" s="103"/>
      <c r="H123" s="100">
        <f>SUMIF(M100:M120, IF(M99="","",M99), L100:L120)</f>
        <v>0</v>
      </c>
      <c r="I123" s="100"/>
      <c r="J123" s="100"/>
      <c r="K123" s="100"/>
      <c r="L123" s="101"/>
    </row>
    <row r="124" spans="1:12" ht="15" hidden="1" customHeight="1" x14ac:dyDescent="0.25">
      <c r="B124" s="51"/>
      <c r="C124" s="20"/>
      <c r="D124" s="106" t="s">
        <v>60</v>
      </c>
      <c r="E124" s="107"/>
      <c r="F124" s="107"/>
      <c r="G124" s="107"/>
      <c r="H124" s="104">
        <f>ROUND(SUMIF(M100:M120, IF(M99="","",M99), L100:L120) * 0.2, 2)</f>
        <v>0</v>
      </c>
      <c r="I124" s="104"/>
      <c r="J124" s="104"/>
      <c r="K124" s="104"/>
      <c r="L124" s="105"/>
    </row>
    <row r="125" spans="1:12" ht="15" hidden="1" customHeight="1" x14ac:dyDescent="0.25">
      <c r="B125" s="51"/>
      <c r="C125" s="20"/>
      <c r="D125" s="102" t="s">
        <v>61</v>
      </c>
      <c r="E125" s="103"/>
      <c r="F125" s="103"/>
      <c r="G125" s="103"/>
      <c r="H125" s="100">
        <f>SUM(H123:H124)</f>
        <v>0</v>
      </c>
      <c r="I125" s="100"/>
      <c r="J125" s="100"/>
      <c r="K125" s="100"/>
      <c r="L125" s="101"/>
    </row>
    <row r="126" spans="1:12" ht="15" customHeight="1" x14ac:dyDescent="0.25">
      <c r="A126" s="7" t="s">
        <v>58</v>
      </c>
      <c r="B126" s="51"/>
      <c r="C126" s="20"/>
      <c r="D126" s="80"/>
      <c r="E126" s="80"/>
      <c r="F126" s="80"/>
      <c r="G126" s="80"/>
      <c r="H126" s="20"/>
      <c r="I126" s="20"/>
      <c r="J126" s="20"/>
      <c r="K126" s="20"/>
      <c r="L126" s="20"/>
    </row>
    <row r="127" spans="1:12" ht="15" customHeight="1" x14ac:dyDescent="0.25">
      <c r="B127" s="51"/>
      <c r="C127" s="20"/>
      <c r="D127" s="98" t="s">
        <v>83</v>
      </c>
      <c r="E127" s="99"/>
      <c r="F127" s="99"/>
      <c r="G127" s="99"/>
      <c r="H127" s="96"/>
      <c r="I127" s="96"/>
      <c r="J127" s="96"/>
      <c r="K127" s="96"/>
      <c r="L127" s="97"/>
    </row>
    <row r="128" spans="1:12" ht="15" customHeight="1" x14ac:dyDescent="0.25">
      <c r="B128" s="51"/>
      <c r="C128" s="20"/>
      <c r="D128" s="71"/>
      <c r="E128" s="59"/>
      <c r="F128" s="59"/>
      <c r="G128" s="59"/>
      <c r="H128" s="59"/>
      <c r="I128" s="59"/>
      <c r="J128" s="59"/>
      <c r="K128" s="59"/>
      <c r="L128" s="70"/>
    </row>
    <row r="129" spans="1:19" ht="15" customHeight="1" x14ac:dyDescent="0.25">
      <c r="B129" s="51"/>
      <c r="C129" s="20"/>
      <c r="D129" s="91" t="s">
        <v>59</v>
      </c>
      <c r="E129" s="92"/>
      <c r="F129" s="92"/>
      <c r="G129" s="92"/>
      <c r="H129" s="89">
        <f>SUMIF(M98:M126, IF(M97="","",M97), L98:L126)</f>
        <v>0</v>
      </c>
      <c r="I129" s="89"/>
      <c r="J129" s="89"/>
      <c r="K129" s="89"/>
      <c r="L129" s="90"/>
    </row>
    <row r="130" spans="1:19" ht="15" hidden="1" customHeight="1" x14ac:dyDescent="0.25">
      <c r="B130" s="51"/>
      <c r="C130" s="20"/>
      <c r="D130" s="87" t="s">
        <v>60</v>
      </c>
      <c r="E130" s="88"/>
      <c r="F130" s="88"/>
      <c r="G130" s="88"/>
      <c r="H130" s="85">
        <f>ROUND(SUMIF(M98:M126, IF(M97="","",M97), L98:L126) * 0.2, 2)</f>
        <v>0</v>
      </c>
      <c r="I130" s="85"/>
      <c r="J130" s="85"/>
      <c r="K130" s="85"/>
      <c r="L130" s="86"/>
    </row>
    <row r="131" spans="1:19" ht="15" hidden="1" customHeight="1" x14ac:dyDescent="0.25">
      <c r="B131" s="51"/>
      <c r="C131" s="20"/>
      <c r="D131" s="91" t="s">
        <v>61</v>
      </c>
      <c r="E131" s="92"/>
      <c r="F131" s="92"/>
      <c r="G131" s="92"/>
      <c r="H131" s="89">
        <f>SUM(H129:H130)</f>
        <v>0</v>
      </c>
      <c r="I131" s="89"/>
      <c r="J131" s="89"/>
      <c r="K131" s="89"/>
      <c r="L131" s="90"/>
    </row>
    <row r="132" spans="1:19" ht="15" customHeight="1" x14ac:dyDescent="0.25">
      <c r="A132" s="7">
        <v>4</v>
      </c>
      <c r="B132" s="49" t="s">
        <v>99</v>
      </c>
      <c r="C132" s="17"/>
      <c r="D132" s="94" t="s">
        <v>100</v>
      </c>
      <c r="E132" s="94"/>
      <c r="F132" s="94"/>
      <c r="G132" s="94"/>
      <c r="H132" s="18"/>
      <c r="I132" s="18"/>
      <c r="J132" s="18"/>
      <c r="K132" s="18"/>
      <c r="L132" s="18"/>
      <c r="M132" s="7"/>
    </row>
    <row r="133" spans="1:19" ht="15" hidden="1" customHeight="1" x14ac:dyDescent="0.25">
      <c r="A133" s="7" t="s">
        <v>46</v>
      </c>
    </row>
    <row r="134" spans="1:19" ht="15" customHeight="1" x14ac:dyDescent="0.25">
      <c r="A134" s="7">
        <v>9</v>
      </c>
      <c r="B134" s="50" t="s">
        <v>101</v>
      </c>
      <c r="C134" s="19"/>
      <c r="D134" s="95" t="s">
        <v>102</v>
      </c>
      <c r="E134" s="80"/>
      <c r="F134" s="80"/>
      <c r="G134" s="80"/>
      <c r="H134" s="21" t="s">
        <v>50</v>
      </c>
      <c r="I134" s="22">
        <v>0</v>
      </c>
      <c r="J134" s="22"/>
      <c r="K134" s="23"/>
      <c r="L134" s="23">
        <f>IF(AND(I134= "",J134= ""), 0, ROUND(ROUND(K134, 2) * ROUND(IF(J134="",I134,J134),  0), 2))</f>
        <v>0</v>
      </c>
      <c r="M134" s="7"/>
      <c r="O134" s="24">
        <v>0.2</v>
      </c>
      <c r="S134" s="7">
        <v>200</v>
      </c>
    </row>
    <row r="135" spans="1:19" ht="15" hidden="1" customHeight="1" x14ac:dyDescent="0.25">
      <c r="A135" s="7" t="s">
        <v>51</v>
      </c>
    </row>
    <row r="136" spans="1:19" ht="15" hidden="1" customHeight="1" x14ac:dyDescent="0.25">
      <c r="A136" s="7" t="s">
        <v>47</v>
      </c>
    </row>
    <row r="137" spans="1:19" ht="15" customHeight="1" x14ac:dyDescent="0.25">
      <c r="A137" s="7" t="s">
        <v>58</v>
      </c>
      <c r="B137" s="51"/>
      <c r="C137" s="20"/>
      <c r="D137" s="80"/>
      <c r="E137" s="80"/>
      <c r="F137" s="80"/>
      <c r="G137" s="80"/>
      <c r="H137" s="20"/>
      <c r="I137" s="20"/>
      <c r="J137" s="20"/>
      <c r="K137" s="20"/>
      <c r="L137" s="20"/>
    </row>
    <row r="138" spans="1:19" ht="15" customHeight="1" x14ac:dyDescent="0.25">
      <c r="B138" s="51"/>
      <c r="C138" s="20"/>
      <c r="D138" s="98" t="s">
        <v>100</v>
      </c>
      <c r="E138" s="99"/>
      <c r="F138" s="99"/>
      <c r="G138" s="99"/>
      <c r="H138" s="96"/>
      <c r="I138" s="96"/>
      <c r="J138" s="96"/>
      <c r="K138" s="96"/>
      <c r="L138" s="97"/>
    </row>
    <row r="139" spans="1:19" ht="15" customHeight="1" x14ac:dyDescent="0.25">
      <c r="B139" s="51"/>
      <c r="C139" s="20"/>
      <c r="D139" s="71"/>
      <c r="E139" s="59"/>
      <c r="F139" s="59"/>
      <c r="G139" s="59"/>
      <c r="H139" s="59"/>
      <c r="I139" s="59"/>
      <c r="J139" s="59"/>
      <c r="K139" s="59"/>
      <c r="L139" s="70"/>
    </row>
    <row r="140" spans="1:19" ht="15" customHeight="1" x14ac:dyDescent="0.25">
      <c r="B140" s="51"/>
      <c r="C140" s="20"/>
      <c r="D140" s="91" t="s">
        <v>59</v>
      </c>
      <c r="E140" s="92"/>
      <c r="F140" s="92"/>
      <c r="G140" s="92"/>
      <c r="H140" s="89">
        <f>SUMIF(M133:M137, IF(M132="","",M132), L133:L137)</f>
        <v>0</v>
      </c>
      <c r="I140" s="89"/>
      <c r="J140" s="89"/>
      <c r="K140" s="89"/>
      <c r="L140" s="90"/>
    </row>
    <row r="141" spans="1:19" ht="15" hidden="1" customHeight="1" x14ac:dyDescent="0.25">
      <c r="B141" s="51"/>
      <c r="C141" s="20"/>
      <c r="D141" s="87" t="s">
        <v>60</v>
      </c>
      <c r="E141" s="88"/>
      <c r="F141" s="88"/>
      <c r="G141" s="88"/>
      <c r="H141" s="85">
        <f>ROUND(SUMIF(M133:M137, IF(M132="","",M132), L133:L137) * 0.2, 2)</f>
        <v>0</v>
      </c>
      <c r="I141" s="85"/>
      <c r="J141" s="85"/>
      <c r="K141" s="85"/>
      <c r="L141" s="86"/>
    </row>
    <row r="142" spans="1:19" ht="15" hidden="1" customHeight="1" x14ac:dyDescent="0.25">
      <c r="B142" s="51"/>
      <c r="C142" s="20"/>
      <c r="D142" s="91" t="s">
        <v>61</v>
      </c>
      <c r="E142" s="92"/>
      <c r="F142" s="92"/>
      <c r="G142" s="92"/>
      <c r="H142" s="89">
        <f>SUM(H140:H141)</f>
        <v>0</v>
      </c>
      <c r="I142" s="89"/>
      <c r="J142" s="89"/>
      <c r="K142" s="89"/>
      <c r="L142" s="90"/>
    </row>
    <row r="143" spans="1:19" ht="15" customHeight="1" x14ac:dyDescent="0.25">
      <c r="A143" s="7">
        <v>4</v>
      </c>
      <c r="B143" s="49" t="s">
        <v>103</v>
      </c>
      <c r="C143" s="17"/>
      <c r="D143" s="94" t="s">
        <v>104</v>
      </c>
      <c r="E143" s="94"/>
      <c r="F143" s="94"/>
      <c r="G143" s="94"/>
      <c r="H143" s="18"/>
      <c r="I143" s="18"/>
      <c r="J143" s="18"/>
      <c r="K143" s="18"/>
      <c r="L143" s="18"/>
      <c r="M143" s="7"/>
    </row>
    <row r="144" spans="1:19" ht="15" hidden="1" customHeight="1" x14ac:dyDescent="0.25">
      <c r="A144" s="7" t="s">
        <v>46</v>
      </c>
    </row>
    <row r="145" spans="1:19" ht="15" hidden="1" customHeight="1" x14ac:dyDescent="0.25">
      <c r="A145" s="7" t="s">
        <v>46</v>
      </c>
    </row>
    <row r="146" spans="1:19" ht="15" hidden="1" customHeight="1" x14ac:dyDescent="0.25">
      <c r="A146" s="7" t="s">
        <v>46</v>
      </c>
    </row>
    <row r="147" spans="1:19" ht="15" hidden="1" customHeight="1" x14ac:dyDescent="0.25">
      <c r="A147" s="7" t="s">
        <v>46</v>
      </c>
    </row>
    <row r="148" spans="1:19" ht="15" hidden="1" customHeight="1" x14ac:dyDescent="0.25">
      <c r="A148" s="7" t="s">
        <v>46</v>
      </c>
    </row>
    <row r="149" spans="1:19" ht="15" hidden="1" customHeight="1" x14ac:dyDescent="0.25">
      <c r="A149" s="7" t="s">
        <v>46</v>
      </c>
    </row>
    <row r="150" spans="1:19" ht="15" customHeight="1" x14ac:dyDescent="0.25">
      <c r="A150" s="7">
        <v>5</v>
      </c>
      <c r="B150" s="52" t="s">
        <v>105</v>
      </c>
      <c r="C150" s="26"/>
      <c r="D150" s="108" t="s">
        <v>106</v>
      </c>
      <c r="E150" s="108"/>
      <c r="F150" s="108"/>
      <c r="G150" s="108"/>
      <c r="H150" s="27"/>
      <c r="I150" s="27"/>
      <c r="J150" s="27"/>
      <c r="K150" s="27"/>
      <c r="L150" s="27"/>
      <c r="M150" s="7"/>
    </row>
    <row r="151" spans="1:19" ht="15" customHeight="1" x14ac:dyDescent="0.25">
      <c r="A151" s="7">
        <v>9</v>
      </c>
      <c r="B151" s="50" t="s">
        <v>107</v>
      </c>
      <c r="C151" s="19"/>
      <c r="D151" s="95" t="s">
        <v>108</v>
      </c>
      <c r="E151" s="80"/>
      <c r="F151" s="80"/>
      <c r="G151" s="80"/>
      <c r="H151" s="21" t="s">
        <v>50</v>
      </c>
      <c r="I151" s="22">
        <v>0</v>
      </c>
      <c r="J151" s="22"/>
      <c r="K151" s="23"/>
      <c r="L151" s="23">
        <f>IF(AND(I151= "",J151= ""), 0, ROUND(ROUND(K151, 2) * ROUND(IF(J151="",I151,J151),  0), 2))</f>
        <v>0</v>
      </c>
      <c r="M151" s="7"/>
      <c r="O151" s="24">
        <v>0.2</v>
      </c>
      <c r="S151" s="7">
        <v>200</v>
      </c>
    </row>
    <row r="152" spans="1:19" ht="15" hidden="1" customHeight="1" x14ac:dyDescent="0.25">
      <c r="A152" s="7" t="s">
        <v>51</v>
      </c>
    </row>
    <row r="153" spans="1:19" ht="15" hidden="1" customHeight="1" x14ac:dyDescent="0.25">
      <c r="A153" s="7" t="s">
        <v>96</v>
      </c>
    </row>
    <row r="154" spans="1:19" ht="15" customHeight="1" x14ac:dyDescent="0.25">
      <c r="A154" s="7" t="s">
        <v>98</v>
      </c>
      <c r="B154" s="51"/>
      <c r="C154" s="20"/>
      <c r="D154" s="80"/>
      <c r="E154" s="80"/>
      <c r="F154" s="80"/>
      <c r="G154" s="80"/>
      <c r="H154" s="20"/>
      <c r="I154" s="20"/>
      <c r="J154" s="20"/>
      <c r="K154" s="20"/>
      <c r="L154" s="20"/>
    </row>
    <row r="155" spans="1:19" ht="15" customHeight="1" x14ac:dyDescent="0.25">
      <c r="B155" s="51"/>
      <c r="C155" s="20"/>
      <c r="D155" s="111" t="s">
        <v>106</v>
      </c>
      <c r="E155" s="112"/>
      <c r="F155" s="112"/>
      <c r="G155" s="112"/>
      <c r="H155" s="109"/>
      <c r="I155" s="109"/>
      <c r="J155" s="109"/>
      <c r="K155" s="109"/>
      <c r="L155" s="110"/>
    </row>
    <row r="156" spans="1:19" ht="15" customHeight="1" x14ac:dyDescent="0.25">
      <c r="B156" s="51"/>
      <c r="C156" s="20"/>
      <c r="D156" s="71"/>
      <c r="E156" s="59"/>
      <c r="F156" s="59"/>
      <c r="G156" s="59"/>
      <c r="H156" s="59"/>
      <c r="I156" s="59"/>
      <c r="J156" s="59"/>
      <c r="K156" s="59"/>
      <c r="L156" s="70"/>
    </row>
    <row r="157" spans="1:19" ht="15" customHeight="1" x14ac:dyDescent="0.25">
      <c r="B157" s="51"/>
      <c r="C157" s="20"/>
      <c r="D157" s="102" t="s">
        <v>59</v>
      </c>
      <c r="E157" s="103"/>
      <c r="F157" s="103"/>
      <c r="G157" s="103"/>
      <c r="H157" s="100">
        <f>SUMIF(M151:M154, IF(M150="","",M150), L151:L154)</f>
        <v>0</v>
      </c>
      <c r="I157" s="100"/>
      <c r="J157" s="100"/>
      <c r="K157" s="100"/>
      <c r="L157" s="101"/>
    </row>
    <row r="158" spans="1:19" ht="15" hidden="1" customHeight="1" x14ac:dyDescent="0.25">
      <c r="B158" s="51"/>
      <c r="C158" s="20"/>
      <c r="D158" s="106" t="s">
        <v>60</v>
      </c>
      <c r="E158" s="107"/>
      <c r="F158" s="107"/>
      <c r="G158" s="107"/>
      <c r="H158" s="104">
        <f>ROUND(SUMIF(M151:M154, IF(M150="","",M150), L151:L154) * 0.2, 2)</f>
        <v>0</v>
      </c>
      <c r="I158" s="104"/>
      <c r="J158" s="104"/>
      <c r="K158" s="104"/>
      <c r="L158" s="105"/>
    </row>
    <row r="159" spans="1:19" ht="15" hidden="1" customHeight="1" x14ac:dyDescent="0.25">
      <c r="B159" s="51"/>
      <c r="C159" s="20"/>
      <c r="D159" s="102" t="s">
        <v>61</v>
      </c>
      <c r="E159" s="103"/>
      <c r="F159" s="103"/>
      <c r="G159" s="103"/>
      <c r="H159" s="100">
        <f>SUM(H157:H158)</f>
        <v>0</v>
      </c>
      <c r="I159" s="100"/>
      <c r="J159" s="100"/>
      <c r="K159" s="100"/>
      <c r="L159" s="101"/>
    </row>
    <row r="160" spans="1:19" ht="15" customHeight="1" x14ac:dyDescent="0.25">
      <c r="A160" s="7">
        <v>5</v>
      </c>
      <c r="B160" s="52" t="s">
        <v>109</v>
      </c>
      <c r="C160" s="26"/>
      <c r="D160" s="108" t="s">
        <v>110</v>
      </c>
      <c r="E160" s="108"/>
      <c r="F160" s="108"/>
      <c r="G160" s="108"/>
      <c r="H160" s="27"/>
      <c r="I160" s="27"/>
      <c r="J160" s="27"/>
      <c r="K160" s="27"/>
      <c r="L160" s="27"/>
      <c r="M160" s="7"/>
    </row>
    <row r="161" spans="1:19" ht="15" customHeight="1" x14ac:dyDescent="0.25">
      <c r="A161" s="7">
        <v>9</v>
      </c>
      <c r="B161" s="50" t="s">
        <v>111</v>
      </c>
      <c r="C161" s="19"/>
      <c r="D161" s="95" t="s">
        <v>110</v>
      </c>
      <c r="E161" s="80"/>
      <c r="F161" s="80"/>
      <c r="G161" s="80"/>
      <c r="H161" s="21" t="s">
        <v>50</v>
      </c>
      <c r="I161" s="22">
        <v>0</v>
      </c>
      <c r="J161" s="22"/>
      <c r="K161" s="23"/>
      <c r="L161" s="23">
        <f>IF(AND(I161= "",J161= ""), 0, ROUND(ROUND(K161, 2) * ROUND(IF(J161="",I161,J161),  0), 2))</f>
        <v>0</v>
      </c>
      <c r="M161" s="7"/>
      <c r="O161" s="24">
        <v>0.2</v>
      </c>
      <c r="S161" s="7">
        <v>200</v>
      </c>
    </row>
    <row r="162" spans="1:19" ht="15" hidden="1" customHeight="1" x14ac:dyDescent="0.25">
      <c r="A162" s="7" t="s">
        <v>51</v>
      </c>
    </row>
    <row r="163" spans="1:19" ht="15" hidden="1" customHeight="1" x14ac:dyDescent="0.25">
      <c r="A163" s="7" t="s">
        <v>96</v>
      </c>
    </row>
    <row r="164" spans="1:19" ht="15" customHeight="1" x14ac:dyDescent="0.25">
      <c r="A164" s="7" t="s">
        <v>98</v>
      </c>
      <c r="B164" s="51"/>
      <c r="C164" s="20"/>
      <c r="D164" s="80"/>
      <c r="E164" s="80"/>
      <c r="F164" s="80"/>
      <c r="G164" s="80"/>
      <c r="H164" s="20"/>
      <c r="I164" s="20"/>
      <c r="J164" s="20"/>
      <c r="K164" s="20"/>
      <c r="L164" s="20"/>
    </row>
    <row r="165" spans="1:19" ht="15" customHeight="1" x14ac:dyDescent="0.25">
      <c r="B165" s="51"/>
      <c r="C165" s="20"/>
      <c r="D165" s="111" t="s">
        <v>110</v>
      </c>
      <c r="E165" s="112"/>
      <c r="F165" s="112"/>
      <c r="G165" s="112"/>
      <c r="H165" s="109"/>
      <c r="I165" s="109"/>
      <c r="J165" s="109"/>
      <c r="K165" s="109"/>
      <c r="L165" s="110"/>
    </row>
    <row r="166" spans="1:19" ht="15" customHeight="1" x14ac:dyDescent="0.25">
      <c r="B166" s="51"/>
      <c r="C166" s="20"/>
      <c r="D166" s="71"/>
      <c r="E166" s="59"/>
      <c r="F166" s="59"/>
      <c r="G166" s="59"/>
      <c r="H166" s="59"/>
      <c r="I166" s="59"/>
      <c r="J166" s="59"/>
      <c r="K166" s="59"/>
      <c r="L166" s="70"/>
    </row>
    <row r="167" spans="1:19" ht="15" customHeight="1" x14ac:dyDescent="0.25">
      <c r="B167" s="51"/>
      <c r="C167" s="20"/>
      <c r="D167" s="102" t="s">
        <v>59</v>
      </c>
      <c r="E167" s="103"/>
      <c r="F167" s="103"/>
      <c r="G167" s="103"/>
      <c r="H167" s="100">
        <f>SUMIF(M161:M164, IF(M160="","",M160), L161:L164)</f>
        <v>0</v>
      </c>
      <c r="I167" s="100"/>
      <c r="J167" s="100"/>
      <c r="K167" s="100"/>
      <c r="L167" s="101"/>
    </row>
    <row r="168" spans="1:19" ht="15" hidden="1" customHeight="1" x14ac:dyDescent="0.25">
      <c r="B168" s="51"/>
      <c r="C168" s="20"/>
      <c r="D168" s="106" t="s">
        <v>60</v>
      </c>
      <c r="E168" s="107"/>
      <c r="F168" s="107"/>
      <c r="G168" s="107"/>
      <c r="H168" s="104">
        <f>ROUND(SUMIF(M161:M164, IF(M160="","",M160), L161:L164) * 0.2, 2)</f>
        <v>0</v>
      </c>
      <c r="I168" s="104"/>
      <c r="J168" s="104"/>
      <c r="K168" s="104"/>
      <c r="L168" s="105"/>
    </row>
    <row r="169" spans="1:19" ht="15" hidden="1" customHeight="1" x14ac:dyDescent="0.25">
      <c r="B169" s="51"/>
      <c r="C169" s="20"/>
      <c r="D169" s="102" t="s">
        <v>61</v>
      </c>
      <c r="E169" s="103"/>
      <c r="F169" s="103"/>
      <c r="G169" s="103"/>
      <c r="H169" s="100">
        <f>SUM(H167:H168)</f>
        <v>0</v>
      </c>
      <c r="I169" s="100"/>
      <c r="J169" s="100"/>
      <c r="K169" s="100"/>
      <c r="L169" s="101"/>
    </row>
    <row r="170" spans="1:19" ht="15" customHeight="1" x14ac:dyDescent="0.25">
      <c r="A170" s="7">
        <v>5</v>
      </c>
      <c r="B170" s="52" t="s">
        <v>112</v>
      </c>
      <c r="C170" s="26"/>
      <c r="D170" s="108" t="s">
        <v>113</v>
      </c>
      <c r="E170" s="108"/>
      <c r="F170" s="108"/>
      <c r="G170" s="108"/>
      <c r="H170" s="27"/>
      <c r="I170" s="27"/>
      <c r="J170" s="27"/>
      <c r="K170" s="27"/>
      <c r="L170" s="27"/>
      <c r="M170" s="7"/>
    </row>
    <row r="171" spans="1:19" ht="15" customHeight="1" x14ac:dyDescent="0.25">
      <c r="A171" s="7">
        <v>9</v>
      </c>
      <c r="B171" s="50" t="s">
        <v>114</v>
      </c>
      <c r="C171" s="19"/>
      <c r="D171" s="95" t="s">
        <v>113</v>
      </c>
      <c r="E171" s="80"/>
      <c r="F171" s="80"/>
      <c r="G171" s="80"/>
      <c r="H171" s="21" t="s">
        <v>50</v>
      </c>
      <c r="I171" s="22">
        <v>0</v>
      </c>
      <c r="J171" s="22"/>
      <c r="K171" s="23"/>
      <c r="L171" s="23">
        <f>IF(AND(I171= "",J171= ""), 0, ROUND(ROUND(K171, 2) * ROUND(IF(J171="",I171,J171),  0), 2))</f>
        <v>0</v>
      </c>
      <c r="M171" s="7"/>
      <c r="O171" s="24">
        <v>0.2</v>
      </c>
      <c r="S171" s="7">
        <v>200</v>
      </c>
    </row>
    <row r="172" spans="1:19" ht="15" hidden="1" customHeight="1" x14ac:dyDescent="0.25">
      <c r="A172" s="7" t="s">
        <v>51</v>
      </c>
    </row>
    <row r="173" spans="1:19" ht="15" hidden="1" customHeight="1" x14ac:dyDescent="0.25">
      <c r="A173" s="7" t="s">
        <v>96</v>
      </c>
    </row>
    <row r="174" spans="1:19" ht="15" hidden="1" customHeight="1" x14ac:dyDescent="0.25">
      <c r="A174" s="7" t="s">
        <v>96</v>
      </c>
    </row>
    <row r="175" spans="1:19" ht="15" hidden="1" customHeight="1" x14ac:dyDescent="0.25">
      <c r="A175" s="7" t="s">
        <v>96</v>
      </c>
    </row>
    <row r="176" spans="1:19" ht="15" hidden="1" customHeight="1" x14ac:dyDescent="0.25">
      <c r="A176" s="7" t="s">
        <v>96</v>
      </c>
    </row>
    <row r="177" spans="1:12" ht="15" hidden="1" customHeight="1" x14ac:dyDescent="0.25">
      <c r="A177" s="7" t="s">
        <v>96</v>
      </c>
    </row>
    <row r="178" spans="1:12" ht="15" hidden="1" customHeight="1" x14ac:dyDescent="0.25">
      <c r="A178" s="7" t="s">
        <v>96</v>
      </c>
    </row>
    <row r="179" spans="1:12" ht="15" hidden="1" customHeight="1" x14ac:dyDescent="0.25">
      <c r="A179" s="7" t="s">
        <v>96</v>
      </c>
    </row>
    <row r="180" spans="1:12" ht="15" hidden="1" customHeight="1" x14ac:dyDescent="0.25">
      <c r="A180" s="7" t="s">
        <v>96</v>
      </c>
    </row>
    <row r="181" spans="1:12" ht="15" hidden="1" customHeight="1" x14ac:dyDescent="0.25">
      <c r="A181" s="7" t="s">
        <v>96</v>
      </c>
    </row>
    <row r="182" spans="1:12" ht="15" customHeight="1" x14ac:dyDescent="0.25">
      <c r="A182" s="7" t="s">
        <v>98</v>
      </c>
      <c r="B182" s="51"/>
      <c r="C182" s="20"/>
      <c r="D182" s="80"/>
      <c r="E182" s="80"/>
      <c r="F182" s="80"/>
      <c r="G182" s="80"/>
      <c r="H182" s="20"/>
      <c r="I182" s="20"/>
      <c r="J182" s="20"/>
      <c r="K182" s="20"/>
      <c r="L182" s="20"/>
    </row>
    <row r="183" spans="1:12" ht="15" customHeight="1" x14ac:dyDescent="0.25">
      <c r="B183" s="51"/>
      <c r="C183" s="20"/>
      <c r="D183" s="111" t="s">
        <v>113</v>
      </c>
      <c r="E183" s="112"/>
      <c r="F183" s="112"/>
      <c r="G183" s="112"/>
      <c r="H183" s="109"/>
      <c r="I183" s="109"/>
      <c r="J183" s="109"/>
      <c r="K183" s="109"/>
      <c r="L183" s="110"/>
    </row>
    <row r="184" spans="1:12" ht="15" customHeight="1" x14ac:dyDescent="0.25">
      <c r="B184" s="51"/>
      <c r="C184" s="20"/>
      <c r="D184" s="71"/>
      <c r="E184" s="59"/>
      <c r="F184" s="59"/>
      <c r="G184" s="59"/>
      <c r="H184" s="59"/>
      <c r="I184" s="59"/>
      <c r="J184" s="59"/>
      <c r="K184" s="59"/>
      <c r="L184" s="70"/>
    </row>
    <row r="185" spans="1:12" ht="15" customHeight="1" x14ac:dyDescent="0.25">
      <c r="B185" s="51"/>
      <c r="C185" s="20"/>
      <c r="D185" s="102" t="s">
        <v>59</v>
      </c>
      <c r="E185" s="103"/>
      <c r="F185" s="103"/>
      <c r="G185" s="103"/>
      <c r="H185" s="100">
        <f>SUMIF(M171:M182, IF(M170="","",M170), L171:L182)</f>
        <v>0</v>
      </c>
      <c r="I185" s="100"/>
      <c r="J185" s="100"/>
      <c r="K185" s="100"/>
      <c r="L185" s="101"/>
    </row>
    <row r="186" spans="1:12" ht="15" hidden="1" customHeight="1" x14ac:dyDescent="0.25">
      <c r="B186" s="51"/>
      <c r="C186" s="20"/>
      <c r="D186" s="106" t="s">
        <v>60</v>
      </c>
      <c r="E186" s="107"/>
      <c r="F186" s="107"/>
      <c r="G186" s="107"/>
      <c r="H186" s="104">
        <f>ROUND(SUMIF(M171:M182, IF(M170="","",M170), L171:L182) * 0.2, 2)</f>
        <v>0</v>
      </c>
      <c r="I186" s="104"/>
      <c r="J186" s="104"/>
      <c r="K186" s="104"/>
      <c r="L186" s="105"/>
    </row>
    <row r="187" spans="1:12" ht="15" hidden="1" customHeight="1" x14ac:dyDescent="0.25">
      <c r="B187" s="51"/>
      <c r="C187" s="20"/>
      <c r="D187" s="102" t="s">
        <v>61</v>
      </c>
      <c r="E187" s="103"/>
      <c r="F187" s="103"/>
      <c r="G187" s="103"/>
      <c r="H187" s="100">
        <f>SUM(H185:H186)</f>
        <v>0</v>
      </c>
      <c r="I187" s="100"/>
      <c r="J187" s="100"/>
      <c r="K187" s="100"/>
      <c r="L187" s="101"/>
    </row>
    <row r="188" spans="1:12" ht="15" customHeight="1" x14ac:dyDescent="0.25">
      <c r="A188" s="7" t="s">
        <v>58</v>
      </c>
      <c r="B188" s="51"/>
      <c r="C188" s="20"/>
      <c r="D188" s="80"/>
      <c r="E188" s="80"/>
      <c r="F188" s="80"/>
      <c r="G188" s="80"/>
      <c r="H188" s="20"/>
      <c r="I188" s="20"/>
      <c r="J188" s="20"/>
      <c r="K188" s="20"/>
      <c r="L188" s="20"/>
    </row>
    <row r="189" spans="1:12" ht="15" customHeight="1" x14ac:dyDescent="0.25">
      <c r="B189" s="51"/>
      <c r="C189" s="20"/>
      <c r="D189" s="98" t="s">
        <v>104</v>
      </c>
      <c r="E189" s="99"/>
      <c r="F189" s="99"/>
      <c r="G189" s="99"/>
      <c r="H189" s="96"/>
      <c r="I189" s="96"/>
      <c r="J189" s="96"/>
      <c r="K189" s="96"/>
      <c r="L189" s="97"/>
    </row>
    <row r="190" spans="1:12" ht="15" customHeight="1" x14ac:dyDescent="0.25">
      <c r="B190" s="51"/>
      <c r="C190" s="20"/>
      <c r="D190" s="71"/>
      <c r="E190" s="59"/>
      <c r="F190" s="59"/>
      <c r="G190" s="59"/>
      <c r="H190" s="59"/>
      <c r="I190" s="59"/>
      <c r="J190" s="59"/>
      <c r="K190" s="59"/>
      <c r="L190" s="70"/>
    </row>
    <row r="191" spans="1:12" ht="15" customHeight="1" x14ac:dyDescent="0.25">
      <c r="B191" s="51"/>
      <c r="C191" s="20"/>
      <c r="D191" s="91" t="s">
        <v>59</v>
      </c>
      <c r="E191" s="92"/>
      <c r="F191" s="92"/>
      <c r="G191" s="92"/>
      <c r="H191" s="89">
        <f>SUMIF(M144:M188, IF(M143="","",M143), L144:L188)</f>
        <v>0</v>
      </c>
      <c r="I191" s="89"/>
      <c r="J191" s="89"/>
      <c r="K191" s="89"/>
      <c r="L191" s="90"/>
    </row>
    <row r="192" spans="1:12" ht="15" hidden="1" customHeight="1" x14ac:dyDescent="0.25">
      <c r="B192" s="51"/>
      <c r="C192" s="20"/>
      <c r="D192" s="87" t="s">
        <v>60</v>
      </c>
      <c r="E192" s="88"/>
      <c r="F192" s="88"/>
      <c r="G192" s="88"/>
      <c r="H192" s="85">
        <f>ROUND(SUMIF(M144:M188, IF(M143="","",M143), L144:L188) * 0.2, 2)</f>
        <v>0</v>
      </c>
      <c r="I192" s="85"/>
      <c r="J192" s="85"/>
      <c r="K192" s="85"/>
      <c r="L192" s="86"/>
    </row>
    <row r="193" spans="1:19" ht="15" hidden="1" customHeight="1" x14ac:dyDescent="0.25">
      <c r="B193" s="51"/>
      <c r="C193" s="20"/>
      <c r="D193" s="91" t="s">
        <v>61</v>
      </c>
      <c r="E193" s="92"/>
      <c r="F193" s="92"/>
      <c r="G193" s="92"/>
      <c r="H193" s="89">
        <f>SUM(H191:H192)</f>
        <v>0</v>
      </c>
      <c r="I193" s="89"/>
      <c r="J193" s="89"/>
      <c r="K193" s="89"/>
      <c r="L193" s="90"/>
    </row>
    <row r="194" spans="1:19" ht="15" customHeight="1" x14ac:dyDescent="0.25">
      <c r="A194" s="7">
        <v>4</v>
      </c>
      <c r="B194" s="49" t="s">
        <v>115</v>
      </c>
      <c r="C194" s="17"/>
      <c r="D194" s="94" t="s">
        <v>116</v>
      </c>
      <c r="E194" s="94"/>
      <c r="F194" s="94"/>
      <c r="G194" s="94"/>
      <c r="H194" s="18"/>
      <c r="I194" s="18"/>
      <c r="J194" s="18"/>
      <c r="K194" s="18"/>
      <c r="L194" s="18"/>
      <c r="M194" s="7"/>
    </row>
    <row r="195" spans="1:19" ht="15" hidden="1" customHeight="1" x14ac:dyDescent="0.25">
      <c r="A195" s="7" t="s">
        <v>46</v>
      </c>
    </row>
    <row r="196" spans="1:19" ht="15" hidden="1" customHeight="1" x14ac:dyDescent="0.25">
      <c r="A196" s="7" t="s">
        <v>46</v>
      </c>
    </row>
    <row r="197" spans="1:19" ht="15" hidden="1" customHeight="1" x14ac:dyDescent="0.25">
      <c r="A197" s="7" t="s">
        <v>46</v>
      </c>
    </row>
    <row r="198" spans="1:19" ht="15" customHeight="1" x14ac:dyDescent="0.25">
      <c r="A198" s="7">
        <v>5</v>
      </c>
      <c r="B198" s="52" t="s">
        <v>117</v>
      </c>
      <c r="C198" s="26"/>
      <c r="D198" s="108" t="s">
        <v>118</v>
      </c>
      <c r="E198" s="108"/>
      <c r="F198" s="108"/>
      <c r="G198" s="108"/>
      <c r="H198" s="27"/>
      <c r="I198" s="27"/>
      <c r="J198" s="27"/>
      <c r="K198" s="27"/>
      <c r="L198" s="27"/>
      <c r="M198" s="7"/>
    </row>
    <row r="199" spans="1:19" ht="15" hidden="1" customHeight="1" x14ac:dyDescent="0.25">
      <c r="A199" s="7" t="s">
        <v>96</v>
      </c>
    </row>
    <row r="200" spans="1:19" ht="15" hidden="1" customHeight="1" x14ac:dyDescent="0.25">
      <c r="A200" s="7" t="s">
        <v>96</v>
      </c>
    </row>
    <row r="201" spans="1:19" ht="15" hidden="1" customHeight="1" x14ac:dyDescent="0.25">
      <c r="A201" s="7" t="s">
        <v>96</v>
      </c>
    </row>
    <row r="202" spans="1:19" ht="15" hidden="1" customHeight="1" x14ac:dyDescent="0.25">
      <c r="A202" s="7" t="s">
        <v>96</v>
      </c>
    </row>
    <row r="203" spans="1:19" ht="15" hidden="1" customHeight="1" x14ac:dyDescent="0.25">
      <c r="A203" s="7" t="s">
        <v>96</v>
      </c>
    </row>
    <row r="204" spans="1:19" ht="15" customHeight="1" x14ac:dyDescent="0.25">
      <c r="A204" s="7">
        <v>9</v>
      </c>
      <c r="B204" s="50" t="s">
        <v>119</v>
      </c>
      <c r="C204" s="19"/>
      <c r="D204" s="95" t="s">
        <v>120</v>
      </c>
      <c r="E204" s="80"/>
      <c r="F204" s="80"/>
      <c r="G204" s="80"/>
      <c r="H204" s="21" t="s">
        <v>50</v>
      </c>
      <c r="I204" s="22">
        <v>0</v>
      </c>
      <c r="J204" s="22"/>
      <c r="K204" s="23"/>
      <c r="L204" s="23">
        <f>IF(AND(I204= "",J204= ""), 0, ROUND(ROUND(K204, 2) * ROUND(IF(J204="",I204,J204),  0), 2))</f>
        <v>0</v>
      </c>
      <c r="M204" s="7"/>
      <c r="O204" s="24">
        <v>0.2</v>
      </c>
      <c r="S204" s="7">
        <v>200</v>
      </c>
    </row>
    <row r="205" spans="1:19" ht="15" hidden="1" customHeight="1" x14ac:dyDescent="0.25">
      <c r="A205" s="7" t="s">
        <v>51</v>
      </c>
    </row>
    <row r="206" spans="1:19" ht="15" customHeight="1" x14ac:dyDescent="0.25">
      <c r="A206" s="7" t="s">
        <v>98</v>
      </c>
      <c r="B206" s="51"/>
      <c r="C206" s="20"/>
      <c r="D206" s="80"/>
      <c r="E206" s="80"/>
      <c r="F206" s="80"/>
      <c r="G206" s="80"/>
      <c r="H206" s="20"/>
      <c r="I206" s="20"/>
      <c r="J206" s="20"/>
      <c r="K206" s="20"/>
      <c r="L206" s="20"/>
    </row>
    <row r="207" spans="1:19" ht="15" customHeight="1" x14ac:dyDescent="0.25">
      <c r="B207" s="51"/>
      <c r="C207" s="20"/>
      <c r="D207" s="111" t="s">
        <v>118</v>
      </c>
      <c r="E207" s="112"/>
      <c r="F207" s="112"/>
      <c r="G207" s="112"/>
      <c r="H207" s="109"/>
      <c r="I207" s="109"/>
      <c r="J207" s="109"/>
      <c r="K207" s="109"/>
      <c r="L207" s="110"/>
    </row>
    <row r="208" spans="1:19" ht="15" customHeight="1" x14ac:dyDescent="0.25">
      <c r="B208" s="51"/>
      <c r="C208" s="20"/>
      <c r="D208" s="71"/>
      <c r="E208" s="59"/>
      <c r="F208" s="59"/>
      <c r="G208" s="59"/>
      <c r="H208" s="59"/>
      <c r="I208" s="59"/>
      <c r="J208" s="59"/>
      <c r="K208" s="59"/>
      <c r="L208" s="70"/>
    </row>
    <row r="209" spans="1:13" ht="15" customHeight="1" x14ac:dyDescent="0.25">
      <c r="B209" s="51"/>
      <c r="C209" s="20"/>
      <c r="D209" s="102" t="s">
        <v>59</v>
      </c>
      <c r="E209" s="103"/>
      <c r="F209" s="103"/>
      <c r="G209" s="103"/>
      <c r="H209" s="100">
        <f>SUMIF(M199:M206, IF(M198="","",M198), L199:L206)</f>
        <v>0</v>
      </c>
      <c r="I209" s="100"/>
      <c r="J209" s="100"/>
      <c r="K209" s="100"/>
      <c r="L209" s="101"/>
    </row>
    <row r="210" spans="1:13" ht="15" hidden="1" customHeight="1" x14ac:dyDescent="0.25">
      <c r="B210" s="51"/>
      <c r="C210" s="20"/>
      <c r="D210" s="106" t="s">
        <v>60</v>
      </c>
      <c r="E210" s="107"/>
      <c r="F210" s="107"/>
      <c r="G210" s="107"/>
      <c r="H210" s="104">
        <f>ROUND(SUMIF(M199:M206, IF(M198="","",M198), L199:L206) * 0.2, 2)</f>
        <v>0</v>
      </c>
      <c r="I210" s="104"/>
      <c r="J210" s="104"/>
      <c r="K210" s="104"/>
      <c r="L210" s="105"/>
    </row>
    <row r="211" spans="1:13" ht="15" hidden="1" customHeight="1" x14ac:dyDescent="0.25">
      <c r="B211" s="51"/>
      <c r="C211" s="20"/>
      <c r="D211" s="102" t="s">
        <v>61</v>
      </c>
      <c r="E211" s="103"/>
      <c r="F211" s="103"/>
      <c r="G211" s="103"/>
      <c r="H211" s="100">
        <f>SUM(H209:H210)</f>
        <v>0</v>
      </c>
      <c r="I211" s="100"/>
      <c r="J211" s="100"/>
      <c r="K211" s="100"/>
      <c r="L211" s="101"/>
    </row>
    <row r="212" spans="1:13" ht="15" customHeight="1" x14ac:dyDescent="0.25">
      <c r="A212" s="7" t="s">
        <v>58</v>
      </c>
      <c r="B212" s="51"/>
      <c r="C212" s="20"/>
      <c r="D212" s="80"/>
      <c r="E212" s="80"/>
      <c r="F212" s="80"/>
      <c r="G212" s="80"/>
      <c r="H212" s="20"/>
      <c r="I212" s="20"/>
      <c r="J212" s="20"/>
      <c r="K212" s="20"/>
      <c r="L212" s="20"/>
    </row>
    <row r="213" spans="1:13" ht="15" customHeight="1" x14ac:dyDescent="0.25">
      <c r="B213" s="51"/>
      <c r="C213" s="20"/>
      <c r="D213" s="98" t="s">
        <v>116</v>
      </c>
      <c r="E213" s="99"/>
      <c r="F213" s="99"/>
      <c r="G213" s="99"/>
      <c r="H213" s="96"/>
      <c r="I213" s="96"/>
      <c r="J213" s="96"/>
      <c r="K213" s="96"/>
      <c r="L213" s="97"/>
    </row>
    <row r="214" spans="1:13" ht="15" customHeight="1" x14ac:dyDescent="0.25">
      <c r="B214" s="51"/>
      <c r="C214" s="20"/>
      <c r="D214" s="71"/>
      <c r="E214" s="59"/>
      <c r="F214" s="59"/>
      <c r="G214" s="59"/>
      <c r="H214" s="59"/>
      <c r="I214" s="59"/>
      <c r="J214" s="59"/>
      <c r="K214" s="59"/>
      <c r="L214" s="70"/>
    </row>
    <row r="215" spans="1:13" ht="15" customHeight="1" x14ac:dyDescent="0.25">
      <c r="B215" s="51"/>
      <c r="C215" s="20"/>
      <c r="D215" s="91" t="s">
        <v>59</v>
      </c>
      <c r="E215" s="92"/>
      <c r="F215" s="92"/>
      <c r="G215" s="92"/>
      <c r="H215" s="89">
        <f>SUMIF(M195:M212, IF(M194="","",M194), L195:L212)</f>
        <v>0</v>
      </c>
      <c r="I215" s="89"/>
      <c r="J215" s="89"/>
      <c r="K215" s="89"/>
      <c r="L215" s="90"/>
    </row>
    <row r="216" spans="1:13" ht="15" hidden="1" customHeight="1" x14ac:dyDescent="0.25">
      <c r="B216" s="51"/>
      <c r="C216" s="20"/>
      <c r="D216" s="87" t="s">
        <v>60</v>
      </c>
      <c r="E216" s="88"/>
      <c r="F216" s="88"/>
      <c r="G216" s="88"/>
      <c r="H216" s="85">
        <f>ROUND(SUMIF(M195:M212, IF(M194="","",M194), L195:L212) * 0.2, 2)</f>
        <v>0</v>
      </c>
      <c r="I216" s="85"/>
      <c r="J216" s="85"/>
      <c r="K216" s="85"/>
      <c r="L216" s="86"/>
    </row>
    <row r="217" spans="1:13" ht="15" hidden="1" customHeight="1" x14ac:dyDescent="0.25">
      <c r="B217" s="51"/>
      <c r="C217" s="20"/>
      <c r="D217" s="91" t="s">
        <v>61</v>
      </c>
      <c r="E217" s="92"/>
      <c r="F217" s="92"/>
      <c r="G217" s="92"/>
      <c r="H217" s="89">
        <f>SUM(H215:H216)</f>
        <v>0</v>
      </c>
      <c r="I217" s="89"/>
      <c r="J217" s="89"/>
      <c r="K217" s="89"/>
      <c r="L217" s="90"/>
    </row>
    <row r="218" spans="1:13" ht="15" customHeight="1" x14ac:dyDescent="0.25">
      <c r="A218" s="7">
        <v>4</v>
      </c>
      <c r="B218" s="49" t="s">
        <v>121</v>
      </c>
      <c r="C218" s="17"/>
      <c r="D218" s="94" t="s">
        <v>122</v>
      </c>
      <c r="E218" s="94"/>
      <c r="F218" s="94"/>
      <c r="G218" s="94"/>
      <c r="H218" s="18"/>
      <c r="I218" s="18"/>
      <c r="J218" s="18"/>
      <c r="K218" s="18"/>
      <c r="L218" s="18"/>
      <c r="M218" s="7"/>
    </row>
    <row r="219" spans="1:13" ht="15" hidden="1" customHeight="1" x14ac:dyDescent="0.25">
      <c r="A219" s="7" t="s">
        <v>46</v>
      </c>
    </row>
    <row r="220" spans="1:13" ht="15" hidden="1" customHeight="1" x14ac:dyDescent="0.25">
      <c r="A220" s="7" t="s">
        <v>46</v>
      </c>
    </row>
    <row r="221" spans="1:13" ht="15" hidden="1" customHeight="1" x14ac:dyDescent="0.25">
      <c r="A221" s="7" t="s">
        <v>46</v>
      </c>
    </row>
    <row r="222" spans="1:13" ht="15" hidden="1" customHeight="1" x14ac:dyDescent="0.25">
      <c r="A222" s="7" t="s">
        <v>46</v>
      </c>
    </row>
    <row r="223" spans="1:13" ht="15" hidden="1" customHeight="1" x14ac:dyDescent="0.25">
      <c r="A223" s="7" t="s">
        <v>46</v>
      </c>
    </row>
    <row r="224" spans="1:13" ht="15" hidden="1" customHeight="1" x14ac:dyDescent="0.25">
      <c r="A224" s="7" t="s">
        <v>46</v>
      </c>
    </row>
    <row r="225" spans="1:19" ht="15" customHeight="1" x14ac:dyDescent="0.25">
      <c r="A225" s="7">
        <v>5</v>
      </c>
      <c r="B225" s="52" t="s">
        <v>123</v>
      </c>
      <c r="C225" s="26"/>
      <c r="D225" s="108" t="s">
        <v>124</v>
      </c>
      <c r="E225" s="108"/>
      <c r="F225" s="108"/>
      <c r="G225" s="108"/>
      <c r="H225" s="27"/>
      <c r="I225" s="27"/>
      <c r="J225" s="27"/>
      <c r="K225" s="27"/>
      <c r="L225" s="27"/>
      <c r="M225" s="7"/>
    </row>
    <row r="226" spans="1:19" ht="15" customHeight="1" x14ac:dyDescent="0.25">
      <c r="A226" s="7">
        <v>9</v>
      </c>
      <c r="B226" s="50" t="s">
        <v>125</v>
      </c>
      <c r="C226" s="19"/>
      <c r="D226" s="95" t="s">
        <v>126</v>
      </c>
      <c r="E226" s="80"/>
      <c r="F226" s="80"/>
      <c r="G226" s="80"/>
      <c r="H226" s="21" t="s">
        <v>127</v>
      </c>
      <c r="I226" s="28">
        <v>0</v>
      </c>
      <c r="J226" s="28"/>
      <c r="K226" s="23"/>
      <c r="L226" s="23">
        <f>IF(AND(I226= "",J226= ""), 0, ROUND(ROUND(K226, 2) * ROUND(IF(J226="",I226,J226),  2), 2))</f>
        <v>0</v>
      </c>
      <c r="M226" s="7"/>
      <c r="O226" s="24">
        <v>0.2</v>
      </c>
      <c r="S226" s="7">
        <v>200</v>
      </c>
    </row>
    <row r="227" spans="1:19" ht="15" hidden="1" customHeight="1" x14ac:dyDescent="0.25">
      <c r="A227" s="7" t="s">
        <v>51</v>
      </c>
    </row>
    <row r="228" spans="1:19" ht="15" customHeight="1" x14ac:dyDescent="0.25">
      <c r="A228" s="7">
        <v>9</v>
      </c>
      <c r="B228" s="50" t="s">
        <v>128</v>
      </c>
      <c r="C228" s="19"/>
      <c r="D228" s="95" t="s">
        <v>129</v>
      </c>
      <c r="E228" s="80"/>
      <c r="F228" s="80"/>
      <c r="G228" s="80"/>
      <c r="H228" s="21" t="s">
        <v>127</v>
      </c>
      <c r="I228" s="28">
        <v>0</v>
      </c>
      <c r="J228" s="28"/>
      <c r="K228" s="23"/>
      <c r="L228" s="23">
        <f>IF(AND(I228= "",J228= ""), 0, ROUND(ROUND(K228, 2) * ROUND(IF(J228="",I228,J228),  2), 2))</f>
        <v>0</v>
      </c>
      <c r="M228" s="7"/>
      <c r="O228" s="24">
        <v>0.2</v>
      </c>
      <c r="S228" s="7">
        <v>200</v>
      </c>
    </row>
    <row r="229" spans="1:19" ht="15" hidden="1" customHeight="1" x14ac:dyDescent="0.25">
      <c r="A229" s="7" t="s">
        <v>51</v>
      </c>
    </row>
    <row r="230" spans="1:19" ht="15" hidden="1" customHeight="1" x14ac:dyDescent="0.25">
      <c r="A230" s="7" t="s">
        <v>96</v>
      </c>
    </row>
    <row r="231" spans="1:19" ht="15" hidden="1" customHeight="1" x14ac:dyDescent="0.25">
      <c r="A231" s="7" t="s">
        <v>96</v>
      </c>
    </row>
    <row r="232" spans="1:19" ht="15" hidden="1" customHeight="1" x14ac:dyDescent="0.25">
      <c r="A232" s="7" t="s">
        <v>96</v>
      </c>
    </row>
    <row r="233" spans="1:19" ht="15" hidden="1" customHeight="1" x14ac:dyDescent="0.25">
      <c r="A233" s="7" t="s">
        <v>96</v>
      </c>
    </row>
    <row r="234" spans="1:19" ht="15" hidden="1" customHeight="1" x14ac:dyDescent="0.25">
      <c r="A234" s="7" t="s">
        <v>96</v>
      </c>
    </row>
    <row r="235" spans="1:19" ht="15" hidden="1" customHeight="1" x14ac:dyDescent="0.25">
      <c r="A235" s="7" t="s">
        <v>96</v>
      </c>
    </row>
    <row r="236" spans="1:19" ht="15" hidden="1" customHeight="1" x14ac:dyDescent="0.25">
      <c r="A236" s="7" t="s">
        <v>96</v>
      </c>
    </row>
    <row r="237" spans="1:19" ht="15" hidden="1" customHeight="1" x14ac:dyDescent="0.25">
      <c r="A237" s="7" t="s">
        <v>96</v>
      </c>
    </row>
    <row r="238" spans="1:19" ht="15" hidden="1" customHeight="1" x14ac:dyDescent="0.25">
      <c r="A238" s="7" t="s">
        <v>96</v>
      </c>
    </row>
    <row r="239" spans="1:19" ht="15" hidden="1" customHeight="1" x14ac:dyDescent="0.25">
      <c r="A239" s="7" t="s">
        <v>96</v>
      </c>
    </row>
    <row r="240" spans="1:19" ht="15" hidden="1" customHeight="1" x14ac:dyDescent="0.25">
      <c r="A240" s="7" t="s">
        <v>96</v>
      </c>
    </row>
    <row r="241" spans="1:19" ht="15" hidden="1" customHeight="1" x14ac:dyDescent="0.25">
      <c r="A241" s="7" t="s">
        <v>96</v>
      </c>
    </row>
    <row r="242" spans="1:19" ht="15" hidden="1" customHeight="1" x14ac:dyDescent="0.25">
      <c r="A242" s="7" t="s">
        <v>96</v>
      </c>
    </row>
    <row r="243" spans="1:19" ht="15" customHeight="1" x14ac:dyDescent="0.25">
      <c r="A243" s="7" t="s">
        <v>98</v>
      </c>
      <c r="B243" s="51"/>
      <c r="C243" s="20"/>
      <c r="D243" s="80"/>
      <c r="E243" s="80"/>
      <c r="F243" s="80"/>
      <c r="G243" s="80"/>
      <c r="H243" s="20"/>
      <c r="I243" s="20"/>
      <c r="J243" s="20"/>
      <c r="K243" s="20"/>
      <c r="L243" s="20"/>
    </row>
    <row r="244" spans="1:19" ht="15" customHeight="1" x14ac:dyDescent="0.25">
      <c r="B244" s="51"/>
      <c r="C244" s="20"/>
      <c r="D244" s="111" t="s">
        <v>124</v>
      </c>
      <c r="E244" s="112"/>
      <c r="F244" s="112"/>
      <c r="G244" s="112"/>
      <c r="H244" s="109"/>
      <c r="I244" s="109"/>
      <c r="J244" s="109"/>
      <c r="K244" s="109"/>
      <c r="L244" s="110"/>
    </row>
    <row r="245" spans="1:19" ht="15" customHeight="1" x14ac:dyDescent="0.25">
      <c r="B245" s="51"/>
      <c r="C245" s="20"/>
      <c r="D245" s="71"/>
      <c r="E245" s="59"/>
      <c r="F245" s="59"/>
      <c r="G245" s="59"/>
      <c r="H245" s="59"/>
      <c r="I245" s="59"/>
      <c r="J245" s="59"/>
      <c r="K245" s="59"/>
      <c r="L245" s="70"/>
    </row>
    <row r="246" spans="1:19" ht="15" customHeight="1" x14ac:dyDescent="0.25">
      <c r="B246" s="51"/>
      <c r="C246" s="20"/>
      <c r="D246" s="102" t="s">
        <v>59</v>
      </c>
      <c r="E246" s="103"/>
      <c r="F246" s="103"/>
      <c r="G246" s="103"/>
      <c r="H246" s="100">
        <f>SUMIF(M226:M243, IF(M225="","",M225), L226:L243)</f>
        <v>0</v>
      </c>
      <c r="I246" s="100"/>
      <c r="J246" s="100"/>
      <c r="K246" s="100"/>
      <c r="L246" s="101"/>
    </row>
    <row r="247" spans="1:19" ht="15" hidden="1" customHeight="1" x14ac:dyDescent="0.25">
      <c r="B247" s="51"/>
      <c r="C247" s="20"/>
      <c r="D247" s="106" t="s">
        <v>60</v>
      </c>
      <c r="E247" s="107"/>
      <c r="F247" s="107"/>
      <c r="G247" s="107"/>
      <c r="H247" s="104">
        <f>ROUND(SUMIF(M226:M243, IF(M225="","",M225), L226:L243) * 0.2, 2)</f>
        <v>0</v>
      </c>
      <c r="I247" s="104"/>
      <c r="J247" s="104"/>
      <c r="K247" s="104"/>
      <c r="L247" s="105"/>
    </row>
    <row r="248" spans="1:19" ht="15" hidden="1" customHeight="1" x14ac:dyDescent="0.25">
      <c r="B248" s="51"/>
      <c r="C248" s="20"/>
      <c r="D248" s="102" t="s">
        <v>61</v>
      </c>
      <c r="E248" s="103"/>
      <c r="F248" s="103"/>
      <c r="G248" s="103"/>
      <c r="H248" s="100">
        <f>SUM(H246:H247)</f>
        <v>0</v>
      </c>
      <c r="I248" s="100"/>
      <c r="J248" s="100"/>
      <c r="K248" s="100"/>
      <c r="L248" s="101"/>
    </row>
    <row r="249" spans="1:19" ht="15" customHeight="1" x14ac:dyDescent="0.25">
      <c r="A249" s="7">
        <v>5</v>
      </c>
      <c r="B249" s="52" t="s">
        <v>130</v>
      </c>
      <c r="C249" s="26"/>
      <c r="D249" s="108" t="s">
        <v>131</v>
      </c>
      <c r="E249" s="108"/>
      <c r="F249" s="108"/>
      <c r="G249" s="108"/>
      <c r="H249" s="27"/>
      <c r="I249" s="27"/>
      <c r="J249" s="27"/>
      <c r="K249" s="27"/>
      <c r="L249" s="27"/>
      <c r="M249" s="7"/>
    </row>
    <row r="250" spans="1:19" ht="15" customHeight="1" x14ac:dyDescent="0.25">
      <c r="A250" s="7">
        <v>9</v>
      </c>
      <c r="B250" s="50" t="s">
        <v>132</v>
      </c>
      <c r="C250" s="19"/>
      <c r="D250" s="95" t="s">
        <v>133</v>
      </c>
      <c r="E250" s="80"/>
      <c r="F250" s="80"/>
      <c r="G250" s="80"/>
      <c r="H250" s="21" t="s">
        <v>127</v>
      </c>
      <c r="I250" s="28">
        <v>0</v>
      </c>
      <c r="J250" s="28"/>
      <c r="K250" s="23"/>
      <c r="L250" s="23">
        <f>IF(AND(I250= "",J250= ""), 0, ROUND(ROUND(K250, 2) * ROUND(IF(J250="",I250,J250),  2), 2))</f>
        <v>0</v>
      </c>
      <c r="M250" s="7"/>
      <c r="O250" s="24">
        <v>0.2</v>
      </c>
      <c r="S250" s="7">
        <v>200</v>
      </c>
    </row>
    <row r="251" spans="1:19" ht="15" hidden="1" customHeight="1" x14ac:dyDescent="0.25">
      <c r="A251" s="7" t="s">
        <v>51</v>
      </c>
    </row>
    <row r="252" spans="1:19" ht="15" hidden="1" customHeight="1" x14ac:dyDescent="0.25">
      <c r="A252" s="7" t="s">
        <v>96</v>
      </c>
    </row>
    <row r="253" spans="1:19" ht="15" customHeight="1" x14ac:dyDescent="0.25">
      <c r="A253" s="7" t="s">
        <v>98</v>
      </c>
      <c r="B253" s="51"/>
      <c r="C253" s="20"/>
      <c r="D253" s="80"/>
      <c r="E253" s="80"/>
      <c r="F253" s="80"/>
      <c r="G253" s="80"/>
      <c r="H253" s="20"/>
      <c r="I253" s="20"/>
      <c r="J253" s="20"/>
      <c r="K253" s="20"/>
      <c r="L253" s="20"/>
    </row>
    <row r="254" spans="1:19" ht="15" customHeight="1" x14ac:dyDescent="0.25">
      <c r="B254" s="51"/>
      <c r="C254" s="20"/>
      <c r="D254" s="111" t="s">
        <v>131</v>
      </c>
      <c r="E254" s="112"/>
      <c r="F254" s="112"/>
      <c r="G254" s="112"/>
      <c r="H254" s="109"/>
      <c r="I254" s="109"/>
      <c r="J254" s="109"/>
      <c r="K254" s="109"/>
      <c r="L254" s="110"/>
    </row>
    <row r="255" spans="1:19" ht="15" customHeight="1" x14ac:dyDescent="0.25">
      <c r="B255" s="51"/>
      <c r="C255" s="20"/>
      <c r="D255" s="71"/>
      <c r="E255" s="59"/>
      <c r="F255" s="59"/>
      <c r="G255" s="59"/>
      <c r="H255" s="59"/>
      <c r="I255" s="59"/>
      <c r="J255" s="59"/>
      <c r="K255" s="59"/>
      <c r="L255" s="70"/>
    </row>
    <row r="256" spans="1:19" ht="15" customHeight="1" x14ac:dyDescent="0.25">
      <c r="B256" s="51"/>
      <c r="C256" s="20"/>
      <c r="D256" s="102" t="s">
        <v>59</v>
      </c>
      <c r="E256" s="103"/>
      <c r="F256" s="103"/>
      <c r="G256" s="103"/>
      <c r="H256" s="100">
        <f>SUMIF(M250:M253, IF(M249="","",M249), L250:L253)</f>
        <v>0</v>
      </c>
      <c r="I256" s="100"/>
      <c r="J256" s="100"/>
      <c r="K256" s="100"/>
      <c r="L256" s="101"/>
    </row>
    <row r="257" spans="1:19" ht="15" hidden="1" customHeight="1" x14ac:dyDescent="0.25">
      <c r="B257" s="51"/>
      <c r="C257" s="20"/>
      <c r="D257" s="106" t="s">
        <v>60</v>
      </c>
      <c r="E257" s="107"/>
      <c r="F257" s="107"/>
      <c r="G257" s="107"/>
      <c r="H257" s="104">
        <f>ROUND(SUMIF(M250:M253, IF(M249="","",M249), L250:L253) * 0.2, 2)</f>
        <v>0</v>
      </c>
      <c r="I257" s="104"/>
      <c r="J257" s="104"/>
      <c r="K257" s="104"/>
      <c r="L257" s="105"/>
    </row>
    <row r="258" spans="1:19" ht="15" hidden="1" customHeight="1" x14ac:dyDescent="0.25">
      <c r="B258" s="51"/>
      <c r="C258" s="20"/>
      <c r="D258" s="102" t="s">
        <v>61</v>
      </c>
      <c r="E258" s="103"/>
      <c r="F258" s="103"/>
      <c r="G258" s="103"/>
      <c r="H258" s="100">
        <f>SUM(H256:H257)</f>
        <v>0</v>
      </c>
      <c r="I258" s="100"/>
      <c r="J258" s="100"/>
      <c r="K258" s="100"/>
      <c r="L258" s="101"/>
    </row>
    <row r="259" spans="1:19" ht="15" customHeight="1" x14ac:dyDescent="0.25">
      <c r="A259" s="7">
        <v>5</v>
      </c>
      <c r="B259" s="52" t="s">
        <v>134</v>
      </c>
      <c r="C259" s="26"/>
      <c r="D259" s="108" t="s">
        <v>135</v>
      </c>
      <c r="E259" s="108"/>
      <c r="F259" s="108"/>
      <c r="G259" s="108"/>
      <c r="H259" s="27"/>
      <c r="I259" s="27"/>
      <c r="J259" s="27"/>
      <c r="K259" s="27"/>
      <c r="L259" s="27"/>
      <c r="M259" s="7"/>
    </row>
    <row r="260" spans="1:19" ht="15" customHeight="1" x14ac:dyDescent="0.25">
      <c r="A260" s="7">
        <v>9</v>
      </c>
      <c r="B260" s="50" t="s">
        <v>136</v>
      </c>
      <c r="C260" s="19"/>
      <c r="D260" s="95" t="s">
        <v>135</v>
      </c>
      <c r="E260" s="80"/>
      <c r="F260" s="80"/>
      <c r="G260" s="80"/>
      <c r="H260" s="21" t="s">
        <v>127</v>
      </c>
      <c r="I260" s="28">
        <v>0</v>
      </c>
      <c r="J260" s="28"/>
      <c r="K260" s="23"/>
      <c r="L260" s="23">
        <f>IF(AND(I260= "",J260= ""), 0, ROUND(ROUND(K260, 2) * ROUND(IF(J260="",I260,J260),  2), 2))</f>
        <v>0</v>
      </c>
      <c r="M260" s="7"/>
      <c r="O260" s="24">
        <v>0.2</v>
      </c>
      <c r="S260" s="7">
        <v>200</v>
      </c>
    </row>
    <row r="261" spans="1:19" ht="15" hidden="1" customHeight="1" x14ac:dyDescent="0.25">
      <c r="A261" s="7" t="s">
        <v>51</v>
      </c>
    </row>
    <row r="262" spans="1:19" ht="15" hidden="1" customHeight="1" x14ac:dyDescent="0.25">
      <c r="A262" s="7" t="s">
        <v>96</v>
      </c>
    </row>
    <row r="263" spans="1:19" ht="15" hidden="1" customHeight="1" x14ac:dyDescent="0.25">
      <c r="A263" s="7" t="s">
        <v>96</v>
      </c>
    </row>
    <row r="264" spans="1:19" ht="15" hidden="1" customHeight="1" x14ac:dyDescent="0.25">
      <c r="A264" s="7" t="s">
        <v>96</v>
      </c>
    </row>
    <row r="265" spans="1:19" ht="15" hidden="1" customHeight="1" x14ac:dyDescent="0.25">
      <c r="A265" s="7" t="s">
        <v>96</v>
      </c>
    </row>
    <row r="266" spans="1:19" ht="15" hidden="1" customHeight="1" x14ac:dyDescent="0.25">
      <c r="A266" s="7" t="s">
        <v>96</v>
      </c>
    </row>
    <row r="267" spans="1:19" ht="15" customHeight="1" x14ac:dyDescent="0.25">
      <c r="A267" s="7" t="s">
        <v>98</v>
      </c>
      <c r="B267" s="51"/>
      <c r="C267" s="20"/>
      <c r="D267" s="80"/>
      <c r="E267" s="80"/>
      <c r="F267" s="80"/>
      <c r="G267" s="80"/>
      <c r="H267" s="20"/>
      <c r="I267" s="20"/>
      <c r="J267" s="20"/>
      <c r="K267" s="20"/>
      <c r="L267" s="20"/>
    </row>
    <row r="268" spans="1:19" ht="15" customHeight="1" x14ac:dyDescent="0.25">
      <c r="B268" s="51"/>
      <c r="C268" s="20"/>
      <c r="D268" s="111" t="s">
        <v>135</v>
      </c>
      <c r="E268" s="112"/>
      <c r="F268" s="112"/>
      <c r="G268" s="112"/>
      <c r="H268" s="109"/>
      <c r="I268" s="109"/>
      <c r="J268" s="109"/>
      <c r="K268" s="109"/>
      <c r="L268" s="110"/>
    </row>
    <row r="269" spans="1:19" ht="15" customHeight="1" x14ac:dyDescent="0.25">
      <c r="B269" s="51"/>
      <c r="C269" s="20"/>
      <c r="D269" s="71"/>
      <c r="E269" s="59"/>
      <c r="F269" s="59"/>
      <c r="G269" s="59"/>
      <c r="H269" s="59"/>
      <c r="I269" s="59"/>
      <c r="J269" s="59"/>
      <c r="K269" s="59"/>
      <c r="L269" s="70"/>
    </row>
    <row r="270" spans="1:19" ht="15" customHeight="1" x14ac:dyDescent="0.25">
      <c r="B270" s="51"/>
      <c r="C270" s="20"/>
      <c r="D270" s="102" t="s">
        <v>59</v>
      </c>
      <c r="E270" s="103"/>
      <c r="F270" s="103"/>
      <c r="G270" s="103"/>
      <c r="H270" s="100">
        <f>SUMIF(M260:M267, IF(M259="","",M259), L260:L267)</f>
        <v>0</v>
      </c>
      <c r="I270" s="100"/>
      <c r="J270" s="100"/>
      <c r="K270" s="100"/>
      <c r="L270" s="101"/>
    </row>
    <row r="271" spans="1:19" ht="15" hidden="1" customHeight="1" x14ac:dyDescent="0.25">
      <c r="B271" s="51"/>
      <c r="C271" s="20"/>
      <c r="D271" s="106" t="s">
        <v>60</v>
      </c>
      <c r="E271" s="107"/>
      <c r="F271" s="107"/>
      <c r="G271" s="107"/>
      <c r="H271" s="104">
        <f>ROUND(SUMIF(M260:M267, IF(M259="","",M259), L260:L267) * 0.2, 2)</f>
        <v>0</v>
      </c>
      <c r="I271" s="104"/>
      <c r="J271" s="104"/>
      <c r="K271" s="104"/>
      <c r="L271" s="105"/>
    </row>
    <row r="272" spans="1:19" ht="15" hidden="1" customHeight="1" x14ac:dyDescent="0.25">
      <c r="B272" s="51"/>
      <c r="C272" s="20"/>
      <c r="D272" s="102" t="s">
        <v>61</v>
      </c>
      <c r="E272" s="103"/>
      <c r="F272" s="103"/>
      <c r="G272" s="103"/>
      <c r="H272" s="100">
        <f>SUM(H270:H271)</f>
        <v>0</v>
      </c>
      <c r="I272" s="100"/>
      <c r="J272" s="100"/>
      <c r="K272" s="100"/>
      <c r="L272" s="101"/>
    </row>
    <row r="273" spans="1:19" ht="15" customHeight="1" x14ac:dyDescent="0.25">
      <c r="A273" s="7" t="s">
        <v>58</v>
      </c>
      <c r="B273" s="51"/>
      <c r="C273" s="20"/>
      <c r="D273" s="80"/>
      <c r="E273" s="80"/>
      <c r="F273" s="80"/>
      <c r="G273" s="80"/>
      <c r="H273" s="20"/>
      <c r="I273" s="20"/>
      <c r="J273" s="20"/>
      <c r="K273" s="20"/>
      <c r="L273" s="20"/>
    </row>
    <row r="274" spans="1:19" ht="15" customHeight="1" x14ac:dyDescent="0.25">
      <c r="B274" s="51"/>
      <c r="C274" s="20"/>
      <c r="D274" s="98" t="s">
        <v>122</v>
      </c>
      <c r="E274" s="99"/>
      <c r="F274" s="99"/>
      <c r="G274" s="99"/>
      <c r="H274" s="96"/>
      <c r="I274" s="96"/>
      <c r="J274" s="96"/>
      <c r="K274" s="96"/>
      <c r="L274" s="97"/>
    </row>
    <row r="275" spans="1:19" ht="15" customHeight="1" x14ac:dyDescent="0.25">
      <c r="B275" s="51"/>
      <c r="C275" s="20"/>
      <c r="D275" s="71"/>
      <c r="E275" s="59"/>
      <c r="F275" s="59"/>
      <c r="G275" s="59"/>
      <c r="H275" s="59"/>
      <c r="I275" s="59"/>
      <c r="J275" s="59"/>
      <c r="K275" s="59"/>
      <c r="L275" s="70"/>
    </row>
    <row r="276" spans="1:19" ht="15" customHeight="1" x14ac:dyDescent="0.25">
      <c r="B276" s="51"/>
      <c r="C276" s="20"/>
      <c r="D276" s="91" t="s">
        <v>59</v>
      </c>
      <c r="E276" s="92"/>
      <c r="F276" s="92"/>
      <c r="G276" s="92"/>
      <c r="H276" s="89">
        <f>SUMIF(M219:M273, IF(M218="","",M218), L219:L273)</f>
        <v>0</v>
      </c>
      <c r="I276" s="89"/>
      <c r="J276" s="89"/>
      <c r="K276" s="89"/>
      <c r="L276" s="90"/>
    </row>
    <row r="277" spans="1:19" ht="15" hidden="1" customHeight="1" x14ac:dyDescent="0.25">
      <c r="B277" s="51"/>
      <c r="C277" s="20"/>
      <c r="D277" s="87" t="s">
        <v>60</v>
      </c>
      <c r="E277" s="88"/>
      <c r="F277" s="88"/>
      <c r="G277" s="88"/>
      <c r="H277" s="85">
        <f>ROUND(SUMIF(M219:M273, IF(M218="","",M218), L219:L273) * 0.2, 2)</f>
        <v>0</v>
      </c>
      <c r="I277" s="85"/>
      <c r="J277" s="85"/>
      <c r="K277" s="85"/>
      <c r="L277" s="86"/>
    </row>
    <row r="278" spans="1:19" ht="15" hidden="1" customHeight="1" x14ac:dyDescent="0.25">
      <c r="B278" s="51"/>
      <c r="C278" s="20"/>
      <c r="D278" s="91" t="s">
        <v>61</v>
      </c>
      <c r="E278" s="92"/>
      <c r="F278" s="92"/>
      <c r="G278" s="92"/>
      <c r="H278" s="89">
        <f>SUM(H276:H277)</f>
        <v>0</v>
      </c>
      <c r="I278" s="89"/>
      <c r="J278" s="89"/>
      <c r="K278" s="89"/>
      <c r="L278" s="90"/>
    </row>
    <row r="279" spans="1:19" ht="15" customHeight="1" x14ac:dyDescent="0.25">
      <c r="A279" s="7">
        <v>4</v>
      </c>
      <c r="B279" s="49" t="s">
        <v>137</v>
      </c>
      <c r="C279" s="17"/>
      <c r="D279" s="94" t="s">
        <v>138</v>
      </c>
      <c r="E279" s="94"/>
      <c r="F279" s="94"/>
      <c r="G279" s="94"/>
      <c r="H279" s="18"/>
      <c r="I279" s="18"/>
      <c r="J279" s="18"/>
      <c r="K279" s="18"/>
      <c r="L279" s="18"/>
      <c r="M279" s="7"/>
    </row>
    <row r="280" spans="1:19" ht="15" hidden="1" customHeight="1" x14ac:dyDescent="0.25">
      <c r="A280" s="7" t="s">
        <v>46</v>
      </c>
    </row>
    <row r="281" spans="1:19" ht="15" customHeight="1" x14ac:dyDescent="0.25">
      <c r="A281" s="7">
        <v>9</v>
      </c>
      <c r="B281" s="50" t="s">
        <v>139</v>
      </c>
      <c r="C281" s="19"/>
      <c r="D281" s="95" t="s">
        <v>138</v>
      </c>
      <c r="E281" s="80"/>
      <c r="F281" s="80"/>
      <c r="G281" s="80"/>
      <c r="H281" s="21" t="s">
        <v>50</v>
      </c>
      <c r="I281" s="22">
        <v>0</v>
      </c>
      <c r="J281" s="22"/>
      <c r="K281" s="23"/>
      <c r="L281" s="23">
        <f>IF(AND(I281= "",J281= ""), 0, ROUND(ROUND(K281, 2) * ROUND(IF(J281="",I281,J281),  0), 2))</f>
        <v>0</v>
      </c>
      <c r="M281" s="7"/>
      <c r="O281" s="24">
        <v>0.2</v>
      </c>
      <c r="S281" s="7">
        <v>200</v>
      </c>
    </row>
    <row r="282" spans="1:19" ht="15" hidden="1" customHeight="1" x14ac:dyDescent="0.25">
      <c r="A282" s="7" t="s">
        <v>51</v>
      </c>
    </row>
    <row r="283" spans="1:19" ht="15" hidden="1" customHeight="1" x14ac:dyDescent="0.25">
      <c r="A283" s="7" t="s">
        <v>47</v>
      </c>
    </row>
    <row r="284" spans="1:19" ht="15" hidden="1" customHeight="1" x14ac:dyDescent="0.25">
      <c r="A284" s="7" t="s">
        <v>47</v>
      </c>
    </row>
    <row r="285" spans="1:19" ht="15" hidden="1" customHeight="1" x14ac:dyDescent="0.25">
      <c r="A285" s="7" t="s">
        <v>47</v>
      </c>
    </row>
    <row r="286" spans="1:19" ht="15" hidden="1" customHeight="1" x14ac:dyDescent="0.25">
      <c r="A286" s="7" t="s">
        <v>47</v>
      </c>
    </row>
    <row r="287" spans="1:19" ht="15" hidden="1" customHeight="1" x14ac:dyDescent="0.25">
      <c r="A287" s="7" t="s">
        <v>47</v>
      </c>
    </row>
    <row r="288" spans="1:19" ht="15" hidden="1" customHeight="1" x14ac:dyDescent="0.25">
      <c r="A288" s="7" t="s">
        <v>47</v>
      </c>
    </row>
    <row r="289" spans="1:1" ht="15" hidden="1" customHeight="1" x14ac:dyDescent="0.25">
      <c r="A289" s="7" t="s">
        <v>47</v>
      </c>
    </row>
    <row r="290" spans="1:1" ht="15" hidden="1" customHeight="1" x14ac:dyDescent="0.25">
      <c r="A290" s="7" t="s">
        <v>47</v>
      </c>
    </row>
    <row r="291" spans="1:1" ht="15" hidden="1" customHeight="1" x14ac:dyDescent="0.25">
      <c r="A291" s="7" t="s">
        <v>47</v>
      </c>
    </row>
    <row r="292" spans="1:1" ht="15" hidden="1" customHeight="1" x14ac:dyDescent="0.25">
      <c r="A292" s="7" t="s">
        <v>47</v>
      </c>
    </row>
    <row r="293" spans="1:1" ht="15" hidden="1" customHeight="1" x14ac:dyDescent="0.25">
      <c r="A293" s="7" t="s">
        <v>47</v>
      </c>
    </row>
    <row r="294" spans="1:1" ht="15" hidden="1" customHeight="1" x14ac:dyDescent="0.25">
      <c r="A294" s="7" t="s">
        <v>47</v>
      </c>
    </row>
    <row r="295" spans="1:1" ht="15" hidden="1" customHeight="1" x14ac:dyDescent="0.25">
      <c r="A295" s="7" t="s">
        <v>47</v>
      </c>
    </row>
    <row r="296" spans="1:1" ht="15" hidden="1" customHeight="1" x14ac:dyDescent="0.25">
      <c r="A296" s="7" t="s">
        <v>47</v>
      </c>
    </row>
    <row r="297" spans="1:1" ht="15" hidden="1" customHeight="1" x14ac:dyDescent="0.25">
      <c r="A297" s="7" t="s">
        <v>47</v>
      </c>
    </row>
    <row r="298" spans="1:1" ht="15" hidden="1" customHeight="1" x14ac:dyDescent="0.25">
      <c r="A298" s="7" t="s">
        <v>47</v>
      </c>
    </row>
    <row r="299" spans="1:1" ht="15" hidden="1" customHeight="1" x14ac:dyDescent="0.25">
      <c r="A299" s="7" t="s">
        <v>47</v>
      </c>
    </row>
    <row r="300" spans="1:1" ht="15" hidden="1" customHeight="1" x14ac:dyDescent="0.25">
      <c r="A300" s="7" t="s">
        <v>47</v>
      </c>
    </row>
    <row r="301" spans="1:1" ht="15" hidden="1" customHeight="1" x14ac:dyDescent="0.25">
      <c r="A301" s="7" t="s">
        <v>47</v>
      </c>
    </row>
    <row r="302" spans="1:1" ht="15" hidden="1" customHeight="1" x14ac:dyDescent="0.25">
      <c r="A302" s="7" t="s">
        <v>47</v>
      </c>
    </row>
    <row r="303" spans="1:1" ht="15" hidden="1" customHeight="1" x14ac:dyDescent="0.25">
      <c r="A303" s="7" t="s">
        <v>47</v>
      </c>
    </row>
    <row r="304" spans="1:1" ht="15" hidden="1" customHeight="1" x14ac:dyDescent="0.25">
      <c r="A304" s="7" t="s">
        <v>47</v>
      </c>
    </row>
    <row r="305" spans="1:13" ht="15" hidden="1" customHeight="1" x14ac:dyDescent="0.25">
      <c r="A305" s="7" t="s">
        <v>47</v>
      </c>
    </row>
    <row r="306" spans="1:13" ht="15" hidden="1" customHeight="1" x14ac:dyDescent="0.25">
      <c r="A306" s="7" t="s">
        <v>47</v>
      </c>
    </row>
    <row r="307" spans="1:13" ht="15" hidden="1" customHeight="1" x14ac:dyDescent="0.25">
      <c r="A307" s="7" t="s">
        <v>47</v>
      </c>
    </row>
    <row r="308" spans="1:13" ht="15" hidden="1" customHeight="1" x14ac:dyDescent="0.25">
      <c r="A308" s="7" t="s">
        <v>47</v>
      </c>
    </row>
    <row r="309" spans="1:13" ht="15" hidden="1" customHeight="1" x14ac:dyDescent="0.25">
      <c r="A309" s="7" t="s">
        <v>47</v>
      </c>
    </row>
    <row r="310" spans="1:13" ht="15" hidden="1" customHeight="1" x14ac:dyDescent="0.25">
      <c r="A310" s="7" t="s">
        <v>47</v>
      </c>
    </row>
    <row r="311" spans="1:13" ht="15" customHeight="1" x14ac:dyDescent="0.25">
      <c r="A311" s="7" t="s">
        <v>58</v>
      </c>
      <c r="B311" s="51"/>
      <c r="C311" s="20"/>
      <c r="D311" s="80"/>
      <c r="E311" s="80"/>
      <c r="F311" s="80"/>
      <c r="G311" s="80"/>
      <c r="H311" s="20"/>
      <c r="I311" s="20"/>
      <c r="J311" s="20"/>
      <c r="K311" s="20"/>
      <c r="L311" s="20"/>
    </row>
    <row r="312" spans="1:13" ht="15" customHeight="1" x14ac:dyDescent="0.25">
      <c r="B312" s="51"/>
      <c r="C312" s="20"/>
      <c r="D312" s="98" t="s">
        <v>138</v>
      </c>
      <c r="E312" s="99"/>
      <c r="F312" s="99"/>
      <c r="G312" s="99"/>
      <c r="H312" s="96"/>
      <c r="I312" s="96"/>
      <c r="J312" s="96"/>
      <c r="K312" s="96"/>
      <c r="L312" s="97"/>
    </row>
    <row r="313" spans="1:13" ht="15" customHeight="1" x14ac:dyDescent="0.25">
      <c r="B313" s="51"/>
      <c r="C313" s="20"/>
      <c r="D313" s="71"/>
      <c r="E313" s="59"/>
      <c r="F313" s="59"/>
      <c r="G313" s="59"/>
      <c r="H313" s="59"/>
      <c r="I313" s="59"/>
      <c r="J313" s="59"/>
      <c r="K313" s="59"/>
      <c r="L313" s="70"/>
    </row>
    <row r="314" spans="1:13" ht="15" customHeight="1" x14ac:dyDescent="0.25">
      <c r="B314" s="51"/>
      <c r="C314" s="20"/>
      <c r="D314" s="91" t="s">
        <v>59</v>
      </c>
      <c r="E314" s="92"/>
      <c r="F314" s="92"/>
      <c r="G314" s="92"/>
      <c r="H314" s="89">
        <f>SUMIF(M280:M311, IF(M279="","",M279), L280:L311)</f>
        <v>0</v>
      </c>
      <c r="I314" s="89"/>
      <c r="J314" s="89"/>
      <c r="K314" s="89"/>
      <c r="L314" s="90"/>
    </row>
    <row r="315" spans="1:13" ht="15" hidden="1" customHeight="1" x14ac:dyDescent="0.25">
      <c r="B315" s="51"/>
      <c r="C315" s="20"/>
      <c r="D315" s="87" t="s">
        <v>60</v>
      </c>
      <c r="E315" s="88"/>
      <c r="F315" s="88"/>
      <c r="G315" s="88"/>
      <c r="H315" s="85">
        <f>ROUND(SUMIF(M280:M311, IF(M279="","",M279), L280:L311) * 0.2, 2)</f>
        <v>0</v>
      </c>
      <c r="I315" s="85"/>
      <c r="J315" s="85"/>
      <c r="K315" s="85"/>
      <c r="L315" s="86"/>
    </row>
    <row r="316" spans="1:13" ht="15" hidden="1" customHeight="1" x14ac:dyDescent="0.25">
      <c r="B316" s="51"/>
      <c r="C316" s="20"/>
      <c r="D316" s="91" t="s">
        <v>61</v>
      </c>
      <c r="E316" s="92"/>
      <c r="F316" s="92"/>
      <c r="G316" s="92"/>
      <c r="H316" s="89">
        <f>SUM(H314:H315)</f>
        <v>0</v>
      </c>
      <c r="I316" s="89"/>
      <c r="J316" s="89"/>
      <c r="K316" s="89"/>
      <c r="L316" s="90"/>
    </row>
    <row r="317" spans="1:13" ht="15" customHeight="1" x14ac:dyDescent="0.25">
      <c r="A317" s="7">
        <v>4</v>
      </c>
      <c r="B317" s="49" t="s">
        <v>140</v>
      </c>
      <c r="C317" s="17"/>
      <c r="D317" s="94" t="s">
        <v>141</v>
      </c>
      <c r="E317" s="94"/>
      <c r="F317" s="94"/>
      <c r="G317" s="94"/>
      <c r="H317" s="18"/>
      <c r="I317" s="18"/>
      <c r="J317" s="18"/>
      <c r="K317" s="18"/>
      <c r="L317" s="18"/>
      <c r="M317" s="7"/>
    </row>
    <row r="318" spans="1:13" ht="15" hidden="1" customHeight="1" x14ac:dyDescent="0.25">
      <c r="A318" s="7" t="s">
        <v>46</v>
      </c>
    </row>
    <row r="319" spans="1:13" ht="15" hidden="1" customHeight="1" x14ac:dyDescent="0.25">
      <c r="A319" s="7" t="s">
        <v>46</v>
      </c>
    </row>
    <row r="320" spans="1:13" ht="15" hidden="1" customHeight="1" x14ac:dyDescent="0.25">
      <c r="A320" s="7" t="s">
        <v>46</v>
      </c>
    </row>
    <row r="321" spans="1:19" ht="15" hidden="1" customHeight="1" x14ac:dyDescent="0.25">
      <c r="A321" s="7" t="s">
        <v>46</v>
      </c>
    </row>
    <row r="322" spans="1:19" ht="15" hidden="1" customHeight="1" x14ac:dyDescent="0.25">
      <c r="A322" s="7" t="s">
        <v>47</v>
      </c>
    </row>
    <row r="323" spans="1:19" ht="15" hidden="1" customHeight="1" x14ac:dyDescent="0.25">
      <c r="A323" s="7" t="s">
        <v>47</v>
      </c>
    </row>
    <row r="324" spans="1:19" ht="15" hidden="1" customHeight="1" x14ac:dyDescent="0.25">
      <c r="A324" s="7" t="s">
        <v>47</v>
      </c>
    </row>
    <row r="325" spans="1:19" ht="15" hidden="1" customHeight="1" x14ac:dyDescent="0.25">
      <c r="A325" s="7" t="s">
        <v>47</v>
      </c>
    </row>
    <row r="326" spans="1:19" ht="15" hidden="1" customHeight="1" x14ac:dyDescent="0.25">
      <c r="A326" s="7" t="s">
        <v>47</v>
      </c>
    </row>
    <row r="327" spans="1:19" ht="15" hidden="1" customHeight="1" x14ac:dyDescent="0.25">
      <c r="A327" s="7" t="s">
        <v>47</v>
      </c>
    </row>
    <row r="328" spans="1:19" ht="15" customHeight="1" x14ac:dyDescent="0.25">
      <c r="A328" s="7">
        <v>5</v>
      </c>
      <c r="B328" s="52" t="s">
        <v>142</v>
      </c>
      <c r="C328" s="26"/>
      <c r="D328" s="108" t="s">
        <v>143</v>
      </c>
      <c r="E328" s="108"/>
      <c r="F328" s="108"/>
      <c r="G328" s="108"/>
      <c r="H328" s="27"/>
      <c r="I328" s="27"/>
      <c r="J328" s="27"/>
      <c r="K328" s="27"/>
      <c r="L328" s="27"/>
      <c r="M328" s="7"/>
    </row>
    <row r="329" spans="1:19" ht="15" customHeight="1" x14ac:dyDescent="0.25">
      <c r="A329" s="7">
        <v>6</v>
      </c>
      <c r="B329" s="53" t="s">
        <v>144</v>
      </c>
      <c r="C329" s="29"/>
      <c r="D329" s="113" t="s">
        <v>145</v>
      </c>
      <c r="E329" s="113"/>
      <c r="F329" s="113"/>
      <c r="G329" s="113"/>
      <c r="H329" s="30"/>
      <c r="I329" s="30"/>
      <c r="J329" s="30"/>
      <c r="K329" s="30"/>
      <c r="L329" s="30"/>
      <c r="M329" s="7"/>
    </row>
    <row r="330" spans="1:19" ht="15" hidden="1" customHeight="1" x14ac:dyDescent="0.25">
      <c r="A330" s="7" t="s">
        <v>146</v>
      </c>
    </row>
    <row r="331" spans="1:19" ht="15" customHeight="1" x14ac:dyDescent="0.25">
      <c r="A331" s="7">
        <v>9</v>
      </c>
      <c r="B331" s="50" t="s">
        <v>147</v>
      </c>
      <c r="C331" s="19"/>
      <c r="D331" s="95" t="s">
        <v>148</v>
      </c>
      <c r="E331" s="80"/>
      <c r="F331" s="80"/>
      <c r="G331" s="80"/>
      <c r="H331" s="21" t="s">
        <v>50</v>
      </c>
      <c r="I331" s="22">
        <v>0</v>
      </c>
      <c r="J331" s="22"/>
      <c r="K331" s="23"/>
      <c r="L331" s="23">
        <f>IF(AND(I331= "",J331= ""), 0, ROUND(ROUND(K331, 2) * ROUND(IF(J331="",I331,J331),  0), 2))</f>
        <v>0</v>
      </c>
      <c r="M331" s="7"/>
      <c r="O331" s="24">
        <v>0.2</v>
      </c>
      <c r="S331" s="7">
        <v>200</v>
      </c>
    </row>
    <row r="332" spans="1:19" ht="15" hidden="1" customHeight="1" x14ac:dyDescent="0.25">
      <c r="A332" s="7" t="s">
        <v>51</v>
      </c>
    </row>
    <row r="333" spans="1:19" ht="15" hidden="1" customHeight="1" x14ac:dyDescent="0.25">
      <c r="A333" s="7" t="s">
        <v>146</v>
      </c>
    </row>
    <row r="334" spans="1:19" ht="15" customHeight="1" x14ac:dyDescent="0.25">
      <c r="A334" s="7">
        <v>9</v>
      </c>
      <c r="B334" s="50" t="s">
        <v>149</v>
      </c>
      <c r="C334" s="19"/>
      <c r="D334" s="95" t="s">
        <v>150</v>
      </c>
      <c r="E334" s="80"/>
      <c r="F334" s="80"/>
      <c r="G334" s="80"/>
      <c r="H334" s="21" t="s">
        <v>50</v>
      </c>
      <c r="I334" s="22">
        <v>0</v>
      </c>
      <c r="J334" s="22"/>
      <c r="K334" s="23"/>
      <c r="L334" s="23">
        <f>IF(AND(I334= "",J334= ""), 0, ROUND(ROUND(K334, 2) * ROUND(IF(J334="",I334,J334),  0), 2))</f>
        <v>0</v>
      </c>
      <c r="M334" s="7"/>
      <c r="O334" s="24">
        <v>0.2</v>
      </c>
      <c r="S334" s="7">
        <v>200</v>
      </c>
    </row>
    <row r="335" spans="1:19" ht="15" hidden="1" customHeight="1" x14ac:dyDescent="0.25">
      <c r="A335" s="7" t="s">
        <v>51</v>
      </c>
    </row>
    <row r="336" spans="1:19" ht="15" hidden="1" customHeight="1" x14ac:dyDescent="0.25">
      <c r="A336" s="7" t="s">
        <v>151</v>
      </c>
    </row>
    <row r="337" spans="1:19" ht="15" customHeight="1" x14ac:dyDescent="0.25">
      <c r="A337" s="7">
        <v>6</v>
      </c>
      <c r="B337" s="53" t="s">
        <v>152</v>
      </c>
      <c r="C337" s="29"/>
      <c r="D337" s="113" t="s">
        <v>153</v>
      </c>
      <c r="E337" s="113"/>
      <c r="F337" s="113"/>
      <c r="G337" s="113"/>
      <c r="H337" s="30"/>
      <c r="I337" s="30"/>
      <c r="J337" s="30"/>
      <c r="K337" s="30"/>
      <c r="L337" s="30"/>
      <c r="M337" s="7"/>
    </row>
    <row r="338" spans="1:19" ht="15" customHeight="1" x14ac:dyDescent="0.25">
      <c r="A338" s="7">
        <v>9</v>
      </c>
      <c r="B338" s="50" t="s">
        <v>154</v>
      </c>
      <c r="C338" s="19"/>
      <c r="D338" s="95" t="s">
        <v>155</v>
      </c>
      <c r="E338" s="80"/>
      <c r="F338" s="80"/>
      <c r="G338" s="80"/>
      <c r="H338" s="21" t="s">
        <v>50</v>
      </c>
      <c r="I338" s="22">
        <v>0</v>
      </c>
      <c r="J338" s="22"/>
      <c r="K338" s="23"/>
      <c r="L338" s="23">
        <f>IF(AND(I338= "",J338= ""), 0, ROUND(ROUND(K338, 2) * ROUND(IF(J338="",I338,J338),  0), 2))</f>
        <v>0</v>
      </c>
      <c r="M338" s="7"/>
      <c r="O338" s="24">
        <v>0.2</v>
      </c>
      <c r="S338" s="7">
        <v>200</v>
      </c>
    </row>
    <row r="339" spans="1:19" ht="15" hidden="1" customHeight="1" x14ac:dyDescent="0.25">
      <c r="A339" s="7" t="s">
        <v>51</v>
      </c>
    </row>
    <row r="340" spans="1:19" ht="15" hidden="1" customHeight="1" x14ac:dyDescent="0.25">
      <c r="A340" s="7" t="s">
        <v>146</v>
      </c>
    </row>
    <row r="341" spans="1:19" ht="15" hidden="1" customHeight="1" x14ac:dyDescent="0.25">
      <c r="A341" s="7" t="s">
        <v>151</v>
      </c>
    </row>
    <row r="342" spans="1:19" ht="15" customHeight="1" x14ac:dyDescent="0.25">
      <c r="A342" s="7" t="s">
        <v>98</v>
      </c>
      <c r="B342" s="51"/>
      <c r="C342" s="20"/>
      <c r="D342" s="80"/>
      <c r="E342" s="80"/>
      <c r="F342" s="80"/>
      <c r="G342" s="80"/>
      <c r="H342" s="20"/>
      <c r="I342" s="20"/>
      <c r="J342" s="20"/>
      <c r="K342" s="20"/>
      <c r="L342" s="20"/>
    </row>
    <row r="343" spans="1:19" ht="15" customHeight="1" x14ac:dyDescent="0.25">
      <c r="B343" s="51"/>
      <c r="C343" s="20"/>
      <c r="D343" s="111" t="s">
        <v>143</v>
      </c>
      <c r="E343" s="112"/>
      <c r="F343" s="112"/>
      <c r="G343" s="112"/>
      <c r="H343" s="109"/>
      <c r="I343" s="109"/>
      <c r="J343" s="109"/>
      <c r="K343" s="109"/>
      <c r="L343" s="110"/>
    </row>
    <row r="344" spans="1:19" ht="15" customHeight="1" x14ac:dyDescent="0.25">
      <c r="B344" s="51"/>
      <c r="C344" s="20"/>
      <c r="D344" s="71"/>
      <c r="E344" s="59"/>
      <c r="F344" s="59"/>
      <c r="G344" s="59"/>
      <c r="H344" s="59"/>
      <c r="I344" s="59"/>
      <c r="J344" s="59"/>
      <c r="K344" s="59"/>
      <c r="L344" s="70"/>
    </row>
    <row r="345" spans="1:19" ht="15" customHeight="1" x14ac:dyDescent="0.25">
      <c r="B345" s="51"/>
      <c r="C345" s="20"/>
      <c r="D345" s="102" t="s">
        <v>59</v>
      </c>
      <c r="E345" s="103"/>
      <c r="F345" s="103"/>
      <c r="G345" s="103"/>
      <c r="H345" s="100">
        <f>SUMIF(M329:M342, IF(M328="","",M328), L329:L342)</f>
        <v>0</v>
      </c>
      <c r="I345" s="100"/>
      <c r="J345" s="100"/>
      <c r="K345" s="100"/>
      <c r="L345" s="101"/>
    </row>
    <row r="346" spans="1:19" ht="15" hidden="1" customHeight="1" x14ac:dyDescent="0.25">
      <c r="B346" s="51"/>
      <c r="C346" s="20"/>
      <c r="D346" s="106" t="s">
        <v>60</v>
      </c>
      <c r="E346" s="107"/>
      <c r="F346" s="107"/>
      <c r="G346" s="107"/>
      <c r="H346" s="104">
        <f>ROUND(SUMIF(M329:M342, IF(M328="","",M328), L329:L342) * 0.2, 2)</f>
        <v>0</v>
      </c>
      <c r="I346" s="104"/>
      <c r="J346" s="104"/>
      <c r="K346" s="104"/>
      <c r="L346" s="105"/>
    </row>
    <row r="347" spans="1:19" ht="15" hidden="1" customHeight="1" x14ac:dyDescent="0.25">
      <c r="B347" s="51"/>
      <c r="C347" s="20"/>
      <c r="D347" s="102" t="s">
        <v>61</v>
      </c>
      <c r="E347" s="103"/>
      <c r="F347" s="103"/>
      <c r="G347" s="103"/>
      <c r="H347" s="100">
        <f>SUM(H345:H346)</f>
        <v>0</v>
      </c>
      <c r="I347" s="100"/>
      <c r="J347" s="100"/>
      <c r="K347" s="100"/>
      <c r="L347" s="101"/>
    </row>
    <row r="348" spans="1:19" ht="15" customHeight="1" x14ac:dyDescent="0.25">
      <c r="A348" s="7">
        <v>5</v>
      </c>
      <c r="B348" s="52" t="s">
        <v>156</v>
      </c>
      <c r="C348" s="26"/>
      <c r="D348" s="108" t="s">
        <v>157</v>
      </c>
      <c r="E348" s="108"/>
      <c r="F348" s="108"/>
      <c r="G348" s="108"/>
      <c r="H348" s="27"/>
      <c r="I348" s="27"/>
      <c r="J348" s="27"/>
      <c r="K348" s="27"/>
      <c r="L348" s="27"/>
      <c r="M348" s="7"/>
    </row>
    <row r="349" spans="1:19" ht="15" customHeight="1" x14ac:dyDescent="0.25">
      <c r="A349" s="7">
        <v>6</v>
      </c>
      <c r="B349" s="53" t="s">
        <v>158</v>
      </c>
      <c r="C349" s="29"/>
      <c r="D349" s="113" t="s">
        <v>159</v>
      </c>
      <c r="E349" s="113"/>
      <c r="F349" s="113"/>
      <c r="G349" s="113"/>
      <c r="H349" s="30"/>
      <c r="I349" s="30"/>
      <c r="J349" s="30"/>
      <c r="K349" s="30"/>
      <c r="L349" s="30"/>
      <c r="M349" s="7"/>
    </row>
    <row r="350" spans="1:19" ht="15" hidden="1" customHeight="1" x14ac:dyDescent="0.25">
      <c r="A350" s="7" t="s">
        <v>146</v>
      </c>
    </row>
    <row r="351" spans="1:19" ht="15" customHeight="1" x14ac:dyDescent="0.25">
      <c r="A351" s="7">
        <v>9</v>
      </c>
      <c r="B351" s="50" t="s">
        <v>160</v>
      </c>
      <c r="C351" s="19"/>
      <c r="D351" s="95" t="s">
        <v>161</v>
      </c>
      <c r="E351" s="80"/>
      <c r="F351" s="80"/>
      <c r="G351" s="80"/>
      <c r="H351" s="21" t="s">
        <v>50</v>
      </c>
      <c r="I351" s="22">
        <v>0</v>
      </c>
      <c r="J351" s="22"/>
      <c r="K351" s="23"/>
      <c r="L351" s="23">
        <f>IF(AND(I351= "",J351= ""), 0, ROUND(ROUND(K351, 2) * ROUND(IF(J351="",I351,J351),  0), 2))</f>
        <v>0</v>
      </c>
      <c r="M351" s="7"/>
      <c r="O351" s="24">
        <v>0.2</v>
      </c>
      <c r="S351" s="7">
        <v>200</v>
      </c>
    </row>
    <row r="352" spans="1:19" ht="15" hidden="1" customHeight="1" x14ac:dyDescent="0.25">
      <c r="A352" s="7" t="s">
        <v>51</v>
      </c>
    </row>
    <row r="353" spans="1:19" ht="15" hidden="1" customHeight="1" x14ac:dyDescent="0.25">
      <c r="A353" s="7" t="s">
        <v>151</v>
      </c>
    </row>
    <row r="354" spans="1:19" ht="15" customHeight="1" x14ac:dyDescent="0.25">
      <c r="A354" s="7">
        <v>6</v>
      </c>
      <c r="B354" s="53" t="s">
        <v>162</v>
      </c>
      <c r="C354" s="29"/>
      <c r="D354" s="113" t="s">
        <v>163</v>
      </c>
      <c r="E354" s="113"/>
      <c r="F354" s="113"/>
      <c r="G354" s="113"/>
      <c r="H354" s="30"/>
      <c r="I354" s="30"/>
      <c r="J354" s="30"/>
      <c r="K354" s="30"/>
      <c r="L354" s="30"/>
      <c r="M354" s="7"/>
    </row>
    <row r="355" spans="1:19" ht="15" customHeight="1" x14ac:dyDescent="0.25">
      <c r="A355" s="7">
        <v>9</v>
      </c>
      <c r="B355" s="50" t="s">
        <v>164</v>
      </c>
      <c r="C355" s="19"/>
      <c r="D355" s="95" t="s">
        <v>165</v>
      </c>
      <c r="E355" s="80"/>
      <c r="F355" s="80"/>
      <c r="G355" s="80"/>
      <c r="H355" s="21" t="s">
        <v>50</v>
      </c>
      <c r="I355" s="22">
        <v>0</v>
      </c>
      <c r="J355" s="22"/>
      <c r="K355" s="23"/>
      <c r="L355" s="23">
        <f>IF(AND(I355= "",J355= ""), 0, ROUND(ROUND(K355, 2) * ROUND(IF(J355="",I355,J355),  0), 2))</f>
        <v>0</v>
      </c>
      <c r="M355" s="7"/>
      <c r="O355" s="24">
        <v>0.2</v>
      </c>
      <c r="S355" s="7">
        <v>200</v>
      </c>
    </row>
    <row r="356" spans="1:19" ht="15" hidden="1" customHeight="1" x14ac:dyDescent="0.25">
      <c r="A356" s="7" t="s">
        <v>51</v>
      </c>
    </row>
    <row r="357" spans="1:19" ht="15" hidden="1" customHeight="1" x14ac:dyDescent="0.25">
      <c r="A357" s="7" t="s">
        <v>146</v>
      </c>
    </row>
    <row r="358" spans="1:19" ht="15" hidden="1" customHeight="1" x14ac:dyDescent="0.25">
      <c r="A358" s="7" t="s">
        <v>151</v>
      </c>
    </row>
    <row r="359" spans="1:19" ht="15" customHeight="1" x14ac:dyDescent="0.25">
      <c r="A359" s="7" t="s">
        <v>98</v>
      </c>
      <c r="B359" s="51"/>
      <c r="C359" s="20"/>
      <c r="D359" s="80"/>
      <c r="E359" s="80"/>
      <c r="F359" s="80"/>
      <c r="G359" s="80"/>
      <c r="H359" s="20"/>
      <c r="I359" s="20"/>
      <c r="J359" s="20"/>
      <c r="K359" s="20"/>
      <c r="L359" s="20"/>
    </row>
    <row r="360" spans="1:19" ht="15" customHeight="1" x14ac:dyDescent="0.25">
      <c r="B360" s="51"/>
      <c r="C360" s="20"/>
      <c r="D360" s="111" t="s">
        <v>157</v>
      </c>
      <c r="E360" s="112"/>
      <c r="F360" s="112"/>
      <c r="G360" s="112"/>
      <c r="H360" s="109"/>
      <c r="I360" s="109"/>
      <c r="J360" s="109"/>
      <c r="K360" s="109"/>
      <c r="L360" s="110"/>
    </row>
    <row r="361" spans="1:19" ht="15" customHeight="1" x14ac:dyDescent="0.25">
      <c r="B361" s="51"/>
      <c r="C361" s="20"/>
      <c r="D361" s="71"/>
      <c r="E361" s="59"/>
      <c r="F361" s="59"/>
      <c r="G361" s="59"/>
      <c r="H361" s="59"/>
      <c r="I361" s="59"/>
      <c r="J361" s="59"/>
      <c r="K361" s="59"/>
      <c r="L361" s="70"/>
    </row>
    <row r="362" spans="1:19" ht="15" customHeight="1" x14ac:dyDescent="0.25">
      <c r="B362" s="51"/>
      <c r="C362" s="20"/>
      <c r="D362" s="102" t="s">
        <v>59</v>
      </c>
      <c r="E362" s="103"/>
      <c r="F362" s="103"/>
      <c r="G362" s="103"/>
      <c r="H362" s="100">
        <f>SUMIF(M349:M359, IF(M348="","",M348), L349:L359)</f>
        <v>0</v>
      </c>
      <c r="I362" s="100"/>
      <c r="J362" s="100"/>
      <c r="K362" s="100"/>
      <c r="L362" s="101"/>
    </row>
    <row r="363" spans="1:19" ht="15" hidden="1" customHeight="1" x14ac:dyDescent="0.25">
      <c r="B363" s="51"/>
      <c r="C363" s="20"/>
      <c r="D363" s="106" t="s">
        <v>60</v>
      </c>
      <c r="E363" s="107"/>
      <c r="F363" s="107"/>
      <c r="G363" s="107"/>
      <c r="H363" s="104">
        <f>ROUND(SUMIF(M349:M359, IF(M348="","",M348), L349:L359) * 0.2, 2)</f>
        <v>0</v>
      </c>
      <c r="I363" s="104"/>
      <c r="J363" s="104"/>
      <c r="K363" s="104"/>
      <c r="L363" s="105"/>
    </row>
    <row r="364" spans="1:19" ht="15" hidden="1" customHeight="1" x14ac:dyDescent="0.25">
      <c r="B364" s="51"/>
      <c r="C364" s="20"/>
      <c r="D364" s="102" t="s">
        <v>61</v>
      </c>
      <c r="E364" s="103"/>
      <c r="F364" s="103"/>
      <c r="G364" s="103"/>
      <c r="H364" s="100">
        <f>SUM(H362:H363)</f>
        <v>0</v>
      </c>
      <c r="I364" s="100"/>
      <c r="J364" s="100"/>
      <c r="K364" s="100"/>
      <c r="L364" s="101"/>
    </row>
    <row r="365" spans="1:19" ht="15" customHeight="1" x14ac:dyDescent="0.25">
      <c r="A365" s="7">
        <v>5</v>
      </c>
      <c r="B365" s="52" t="s">
        <v>166</v>
      </c>
      <c r="C365" s="26"/>
      <c r="D365" s="108" t="s">
        <v>167</v>
      </c>
      <c r="E365" s="108"/>
      <c r="F365" s="108"/>
      <c r="G365" s="108"/>
      <c r="H365" s="27"/>
      <c r="I365" s="27"/>
      <c r="J365" s="27"/>
      <c r="K365" s="27"/>
      <c r="L365" s="27"/>
      <c r="M365" s="7"/>
    </row>
    <row r="366" spans="1:19" ht="15" customHeight="1" x14ac:dyDescent="0.25">
      <c r="A366" s="7">
        <v>6</v>
      </c>
      <c r="B366" s="53" t="s">
        <v>168</v>
      </c>
      <c r="C366" s="29"/>
      <c r="D366" s="113" t="s">
        <v>169</v>
      </c>
      <c r="E366" s="113"/>
      <c r="F366" s="113"/>
      <c r="G366" s="113"/>
      <c r="H366" s="30"/>
      <c r="I366" s="30"/>
      <c r="J366" s="30"/>
      <c r="K366" s="30"/>
      <c r="L366" s="30"/>
      <c r="M366" s="7"/>
    </row>
    <row r="367" spans="1:19" ht="15" customHeight="1" x14ac:dyDescent="0.25">
      <c r="A367" s="7">
        <v>9</v>
      </c>
      <c r="B367" s="50" t="s">
        <v>170</v>
      </c>
      <c r="C367" s="19"/>
      <c r="D367" s="95" t="s">
        <v>171</v>
      </c>
      <c r="E367" s="80"/>
      <c r="F367" s="80"/>
      <c r="G367" s="80"/>
      <c r="H367" s="21" t="s">
        <v>50</v>
      </c>
      <c r="I367" s="22">
        <v>0</v>
      </c>
      <c r="J367" s="22"/>
      <c r="K367" s="23"/>
      <c r="L367" s="23">
        <f>IF(AND(I367= "",J367= ""), 0, ROUND(ROUND(K367, 2) * ROUND(IF(J367="",I367,J367),  0), 2))</f>
        <v>0</v>
      </c>
      <c r="M367" s="7"/>
      <c r="O367" s="24">
        <v>0.2</v>
      </c>
      <c r="S367" s="7">
        <v>200</v>
      </c>
    </row>
    <row r="368" spans="1:19" ht="15" hidden="1" customHeight="1" x14ac:dyDescent="0.25">
      <c r="A368" s="7" t="s">
        <v>51</v>
      </c>
    </row>
    <row r="369" spans="1:19" ht="15" hidden="1" customHeight="1" x14ac:dyDescent="0.25">
      <c r="A369" s="7" t="s">
        <v>146</v>
      </c>
    </row>
    <row r="370" spans="1:19" ht="15" hidden="1" customHeight="1" x14ac:dyDescent="0.25">
      <c r="A370" s="7" t="s">
        <v>151</v>
      </c>
    </row>
    <row r="371" spans="1:19" ht="15" customHeight="1" x14ac:dyDescent="0.25">
      <c r="A371" s="7">
        <v>6</v>
      </c>
      <c r="B371" s="53" t="s">
        <v>172</v>
      </c>
      <c r="C371" s="29"/>
      <c r="D371" s="113" t="s">
        <v>173</v>
      </c>
      <c r="E371" s="113"/>
      <c r="F371" s="113"/>
      <c r="G371" s="113"/>
      <c r="H371" s="30"/>
      <c r="I371" s="30"/>
      <c r="J371" s="30"/>
      <c r="K371" s="30"/>
      <c r="L371" s="30"/>
      <c r="M371" s="7"/>
    </row>
    <row r="372" spans="1:19" ht="15" customHeight="1" x14ac:dyDescent="0.25">
      <c r="A372" s="7">
        <v>9</v>
      </c>
      <c r="B372" s="50" t="s">
        <v>174</v>
      </c>
      <c r="C372" s="19"/>
      <c r="D372" s="95" t="s">
        <v>175</v>
      </c>
      <c r="E372" s="80"/>
      <c r="F372" s="80"/>
      <c r="G372" s="80"/>
      <c r="H372" s="21" t="s">
        <v>50</v>
      </c>
      <c r="I372" s="22">
        <v>0</v>
      </c>
      <c r="J372" s="22"/>
      <c r="K372" s="23"/>
      <c r="L372" s="23">
        <f>IF(AND(I372= "",J372= ""), 0, ROUND(ROUND(K372, 2) * ROUND(IF(J372="",I372,J372),  0), 2))</f>
        <v>0</v>
      </c>
      <c r="M372" s="7"/>
      <c r="O372" s="24">
        <v>0.2</v>
      </c>
      <c r="S372" s="7">
        <v>200</v>
      </c>
    </row>
    <row r="373" spans="1:19" ht="15" hidden="1" customHeight="1" x14ac:dyDescent="0.25">
      <c r="A373" s="7" t="s">
        <v>51</v>
      </c>
    </row>
    <row r="374" spans="1:19" ht="15" hidden="1" customHeight="1" x14ac:dyDescent="0.25">
      <c r="A374" s="7" t="s">
        <v>146</v>
      </c>
    </row>
    <row r="375" spans="1:19" ht="15" hidden="1" customHeight="1" x14ac:dyDescent="0.25">
      <c r="A375" s="7" t="s">
        <v>151</v>
      </c>
    </row>
    <row r="376" spans="1:19" ht="15" customHeight="1" x14ac:dyDescent="0.25">
      <c r="A376" s="7" t="s">
        <v>98</v>
      </c>
      <c r="B376" s="51"/>
      <c r="C376" s="20"/>
      <c r="D376" s="80"/>
      <c r="E376" s="80"/>
      <c r="F376" s="80"/>
      <c r="G376" s="80"/>
      <c r="H376" s="20"/>
      <c r="I376" s="20"/>
      <c r="J376" s="20"/>
      <c r="K376" s="20"/>
      <c r="L376" s="20"/>
    </row>
    <row r="377" spans="1:19" ht="15" customHeight="1" x14ac:dyDescent="0.25">
      <c r="B377" s="51"/>
      <c r="C377" s="20"/>
      <c r="D377" s="111" t="s">
        <v>167</v>
      </c>
      <c r="E377" s="112"/>
      <c r="F377" s="112"/>
      <c r="G377" s="112"/>
      <c r="H377" s="109"/>
      <c r="I377" s="109"/>
      <c r="J377" s="109"/>
      <c r="K377" s="109"/>
      <c r="L377" s="110"/>
    </row>
    <row r="378" spans="1:19" ht="15" customHeight="1" x14ac:dyDescent="0.25">
      <c r="B378" s="51"/>
      <c r="C378" s="20"/>
      <c r="D378" s="71"/>
      <c r="E378" s="59"/>
      <c r="F378" s="59"/>
      <c r="G378" s="59"/>
      <c r="H378" s="59"/>
      <c r="I378" s="59"/>
      <c r="J378" s="59"/>
      <c r="K378" s="59"/>
      <c r="L378" s="70"/>
    </row>
    <row r="379" spans="1:19" ht="15" customHeight="1" x14ac:dyDescent="0.25">
      <c r="B379" s="51"/>
      <c r="C379" s="20"/>
      <c r="D379" s="102" t="s">
        <v>59</v>
      </c>
      <c r="E379" s="103"/>
      <c r="F379" s="103"/>
      <c r="G379" s="103"/>
      <c r="H379" s="100">
        <f>SUMIF(M366:M376, IF(M365="","",M365), L366:L376)</f>
        <v>0</v>
      </c>
      <c r="I379" s="100"/>
      <c r="J379" s="100"/>
      <c r="K379" s="100"/>
      <c r="L379" s="101"/>
    </row>
    <row r="380" spans="1:19" ht="15" hidden="1" customHeight="1" x14ac:dyDescent="0.25">
      <c r="B380" s="51"/>
      <c r="C380" s="20"/>
      <c r="D380" s="106" t="s">
        <v>60</v>
      </c>
      <c r="E380" s="107"/>
      <c r="F380" s="107"/>
      <c r="G380" s="107"/>
      <c r="H380" s="104">
        <f>ROUND(SUMIF(M366:M376, IF(M365="","",M365), L366:L376) * 0.2, 2)</f>
        <v>0</v>
      </c>
      <c r="I380" s="104"/>
      <c r="J380" s="104"/>
      <c r="K380" s="104"/>
      <c r="L380" s="105"/>
    </row>
    <row r="381" spans="1:19" ht="15" hidden="1" customHeight="1" x14ac:dyDescent="0.25">
      <c r="B381" s="51"/>
      <c r="C381" s="20"/>
      <c r="D381" s="102" t="s">
        <v>61</v>
      </c>
      <c r="E381" s="103"/>
      <c r="F381" s="103"/>
      <c r="G381" s="103"/>
      <c r="H381" s="100">
        <f>SUM(H379:H380)</f>
        <v>0</v>
      </c>
      <c r="I381" s="100"/>
      <c r="J381" s="100"/>
      <c r="K381" s="100"/>
      <c r="L381" s="101"/>
    </row>
    <row r="382" spans="1:19" ht="15" customHeight="1" x14ac:dyDescent="0.25">
      <c r="A382" s="7">
        <v>5</v>
      </c>
      <c r="B382" s="52" t="s">
        <v>176</v>
      </c>
      <c r="C382" s="26"/>
      <c r="D382" s="108" t="s">
        <v>177</v>
      </c>
      <c r="E382" s="108"/>
      <c r="F382" s="108"/>
      <c r="G382" s="108"/>
      <c r="H382" s="27"/>
      <c r="I382" s="27"/>
      <c r="J382" s="27"/>
      <c r="K382" s="27"/>
      <c r="L382" s="27"/>
      <c r="M382" s="7"/>
    </row>
    <row r="383" spans="1:19" ht="15" hidden="1" customHeight="1" x14ac:dyDescent="0.25">
      <c r="A383" s="7" t="s">
        <v>96</v>
      </c>
    </row>
    <row r="384" spans="1:19" ht="15" customHeight="1" x14ac:dyDescent="0.25">
      <c r="A384" s="7">
        <v>9</v>
      </c>
      <c r="B384" s="50" t="s">
        <v>178</v>
      </c>
      <c r="C384" s="19"/>
      <c r="D384" s="95" t="s">
        <v>179</v>
      </c>
      <c r="E384" s="80"/>
      <c r="F384" s="80"/>
      <c r="G384" s="80"/>
      <c r="H384" s="21" t="s">
        <v>50</v>
      </c>
      <c r="I384" s="22">
        <v>0</v>
      </c>
      <c r="J384" s="22"/>
      <c r="K384" s="23"/>
      <c r="L384" s="23">
        <f>IF(AND(I384= "",J384= ""), 0, ROUND(ROUND(K384, 2) * ROUND(IF(J384="",I384,J384),  0), 2))</f>
        <v>0</v>
      </c>
      <c r="M384" s="7"/>
      <c r="O384" s="24">
        <v>0.2</v>
      </c>
      <c r="S384" s="7">
        <v>200</v>
      </c>
    </row>
    <row r="385" spans="1:19" ht="15" hidden="1" customHeight="1" x14ac:dyDescent="0.25">
      <c r="A385" s="7" t="s">
        <v>51</v>
      </c>
    </row>
    <row r="386" spans="1:19" ht="15" customHeight="1" x14ac:dyDescent="0.25">
      <c r="A386" s="7" t="s">
        <v>98</v>
      </c>
      <c r="B386" s="51"/>
      <c r="C386" s="20"/>
      <c r="D386" s="80"/>
      <c r="E386" s="80"/>
      <c r="F386" s="80"/>
      <c r="G386" s="80"/>
      <c r="H386" s="20"/>
      <c r="I386" s="20"/>
      <c r="J386" s="20"/>
      <c r="K386" s="20"/>
      <c r="L386" s="20"/>
    </row>
    <row r="387" spans="1:19" ht="15" customHeight="1" x14ac:dyDescent="0.25">
      <c r="B387" s="51"/>
      <c r="C387" s="20"/>
      <c r="D387" s="111" t="s">
        <v>177</v>
      </c>
      <c r="E387" s="112"/>
      <c r="F387" s="112"/>
      <c r="G387" s="112"/>
      <c r="H387" s="109"/>
      <c r="I387" s="109"/>
      <c r="J387" s="109"/>
      <c r="K387" s="109"/>
      <c r="L387" s="110"/>
    </row>
    <row r="388" spans="1:19" ht="15" customHeight="1" x14ac:dyDescent="0.25">
      <c r="B388" s="51"/>
      <c r="C388" s="20"/>
      <c r="D388" s="71"/>
      <c r="E388" s="59"/>
      <c r="F388" s="59"/>
      <c r="G388" s="59"/>
      <c r="H388" s="59"/>
      <c r="I388" s="59"/>
      <c r="J388" s="59"/>
      <c r="K388" s="59"/>
      <c r="L388" s="70"/>
    </row>
    <row r="389" spans="1:19" ht="15" customHeight="1" x14ac:dyDescent="0.25">
      <c r="B389" s="51"/>
      <c r="C389" s="20"/>
      <c r="D389" s="102" t="s">
        <v>59</v>
      </c>
      <c r="E389" s="103"/>
      <c r="F389" s="103"/>
      <c r="G389" s="103"/>
      <c r="H389" s="100">
        <f>SUMIF(M383:M386, IF(M382="","",M382), L383:L386)</f>
        <v>0</v>
      </c>
      <c r="I389" s="100"/>
      <c r="J389" s="100"/>
      <c r="K389" s="100"/>
      <c r="L389" s="101"/>
    </row>
    <row r="390" spans="1:19" ht="15" hidden="1" customHeight="1" x14ac:dyDescent="0.25">
      <c r="B390" s="51"/>
      <c r="C390" s="20"/>
      <c r="D390" s="106" t="s">
        <v>60</v>
      </c>
      <c r="E390" s="107"/>
      <c r="F390" s="107"/>
      <c r="G390" s="107"/>
      <c r="H390" s="104">
        <f>ROUND(SUMIF(M383:M386, IF(M382="","",M382), L383:L386) * 0.2, 2)</f>
        <v>0</v>
      </c>
      <c r="I390" s="104"/>
      <c r="J390" s="104"/>
      <c r="K390" s="104"/>
      <c r="L390" s="105"/>
    </row>
    <row r="391" spans="1:19" ht="15" hidden="1" customHeight="1" x14ac:dyDescent="0.25">
      <c r="B391" s="51"/>
      <c r="C391" s="20"/>
      <c r="D391" s="102" t="s">
        <v>61</v>
      </c>
      <c r="E391" s="103"/>
      <c r="F391" s="103"/>
      <c r="G391" s="103"/>
      <c r="H391" s="100">
        <f>SUM(H389:H390)</f>
        <v>0</v>
      </c>
      <c r="I391" s="100"/>
      <c r="J391" s="100"/>
      <c r="K391" s="100"/>
      <c r="L391" s="101"/>
    </row>
    <row r="392" spans="1:19" ht="15" customHeight="1" x14ac:dyDescent="0.25">
      <c r="A392" s="7">
        <v>5</v>
      </c>
      <c r="B392" s="52" t="s">
        <v>180</v>
      </c>
      <c r="C392" s="26"/>
      <c r="D392" s="108" t="s">
        <v>181</v>
      </c>
      <c r="E392" s="108"/>
      <c r="F392" s="108"/>
      <c r="G392" s="108"/>
      <c r="H392" s="27"/>
      <c r="I392" s="27"/>
      <c r="J392" s="27"/>
      <c r="K392" s="27"/>
      <c r="L392" s="27"/>
      <c r="M392" s="7"/>
    </row>
    <row r="393" spans="1:19" ht="15" customHeight="1" x14ac:dyDescent="0.25">
      <c r="A393" s="7">
        <v>6</v>
      </c>
      <c r="B393" s="53" t="s">
        <v>182</v>
      </c>
      <c r="C393" s="29"/>
      <c r="D393" s="113" t="s">
        <v>183</v>
      </c>
      <c r="E393" s="113"/>
      <c r="F393" s="113"/>
      <c r="G393" s="113"/>
      <c r="H393" s="30"/>
      <c r="I393" s="30"/>
      <c r="J393" s="30"/>
      <c r="K393" s="30"/>
      <c r="L393" s="30"/>
      <c r="M393" s="7"/>
    </row>
    <row r="394" spans="1:19" ht="15" customHeight="1" x14ac:dyDescent="0.25">
      <c r="A394" s="7">
        <v>9</v>
      </c>
      <c r="B394" s="50" t="s">
        <v>184</v>
      </c>
      <c r="C394" s="19"/>
      <c r="D394" s="95" t="s">
        <v>185</v>
      </c>
      <c r="E394" s="80"/>
      <c r="F394" s="80"/>
      <c r="G394" s="80"/>
      <c r="H394" s="21" t="s">
        <v>50</v>
      </c>
      <c r="I394" s="22">
        <v>0</v>
      </c>
      <c r="J394" s="22"/>
      <c r="K394" s="23"/>
      <c r="L394" s="23">
        <f>IF(AND(I394= "",J394= ""), 0, ROUND(ROUND(K394, 2) * ROUND(IF(J394="",I394,J394),  0), 2))</f>
        <v>0</v>
      </c>
      <c r="M394" s="7"/>
      <c r="O394" s="24">
        <v>0.2</v>
      </c>
      <c r="S394" s="7">
        <v>200</v>
      </c>
    </row>
    <row r="395" spans="1:19" ht="15" hidden="1" customHeight="1" x14ac:dyDescent="0.25">
      <c r="A395" s="7" t="s">
        <v>51</v>
      </c>
    </row>
    <row r="396" spans="1:19" ht="15" hidden="1" customHeight="1" x14ac:dyDescent="0.25">
      <c r="A396" s="7" t="s">
        <v>146</v>
      </c>
    </row>
    <row r="397" spans="1:19" ht="15" hidden="1" customHeight="1" x14ac:dyDescent="0.25">
      <c r="A397" s="7" t="s">
        <v>151</v>
      </c>
    </row>
    <row r="398" spans="1:19" ht="15" customHeight="1" x14ac:dyDescent="0.25">
      <c r="A398" s="7">
        <v>6</v>
      </c>
      <c r="B398" s="53" t="s">
        <v>186</v>
      </c>
      <c r="C398" s="29"/>
      <c r="D398" s="113" t="s">
        <v>187</v>
      </c>
      <c r="E398" s="113"/>
      <c r="F398" s="113"/>
      <c r="G398" s="113"/>
      <c r="H398" s="30"/>
      <c r="I398" s="30"/>
      <c r="J398" s="30"/>
      <c r="K398" s="30"/>
      <c r="L398" s="30"/>
      <c r="M398" s="7"/>
    </row>
    <row r="399" spans="1:19" ht="15" customHeight="1" x14ac:dyDescent="0.25">
      <c r="A399" s="7">
        <v>9</v>
      </c>
      <c r="B399" s="50" t="s">
        <v>188</v>
      </c>
      <c r="C399" s="19"/>
      <c r="D399" s="95" t="s">
        <v>187</v>
      </c>
      <c r="E399" s="80"/>
      <c r="F399" s="80"/>
      <c r="G399" s="80"/>
      <c r="H399" s="21" t="s">
        <v>50</v>
      </c>
      <c r="I399" s="22">
        <v>0</v>
      </c>
      <c r="J399" s="22"/>
      <c r="K399" s="23"/>
      <c r="L399" s="23">
        <f>IF(AND(I399= "",J399= ""), 0, ROUND(ROUND(K399, 2) * ROUND(IF(J399="",I399,J399),  0), 2))</f>
        <v>0</v>
      </c>
      <c r="M399" s="7"/>
      <c r="O399" s="24">
        <v>0.2</v>
      </c>
      <c r="S399" s="7">
        <v>200</v>
      </c>
    </row>
    <row r="400" spans="1:19" ht="15" hidden="1" customHeight="1" x14ac:dyDescent="0.25">
      <c r="A400" s="7" t="s">
        <v>51</v>
      </c>
    </row>
    <row r="401" spans="1:19" ht="15" hidden="1" customHeight="1" x14ac:dyDescent="0.25">
      <c r="A401" s="7" t="s">
        <v>146</v>
      </c>
    </row>
    <row r="402" spans="1:19" ht="15" hidden="1" customHeight="1" x14ac:dyDescent="0.25">
      <c r="A402" s="7" t="s">
        <v>151</v>
      </c>
    </row>
    <row r="403" spans="1:19" ht="15" customHeight="1" x14ac:dyDescent="0.25">
      <c r="A403" s="7">
        <v>6</v>
      </c>
      <c r="B403" s="53" t="s">
        <v>189</v>
      </c>
      <c r="C403" s="29"/>
      <c r="D403" s="113" t="s">
        <v>190</v>
      </c>
      <c r="E403" s="113"/>
      <c r="F403" s="113"/>
      <c r="G403" s="113"/>
      <c r="H403" s="30"/>
      <c r="I403" s="30"/>
      <c r="J403" s="30"/>
      <c r="K403" s="30"/>
      <c r="L403" s="30"/>
      <c r="M403" s="7"/>
    </row>
    <row r="404" spans="1:19" ht="15" customHeight="1" x14ac:dyDescent="0.25">
      <c r="A404" s="7">
        <v>9</v>
      </c>
      <c r="B404" s="50" t="s">
        <v>191</v>
      </c>
      <c r="C404" s="19"/>
      <c r="D404" s="95" t="s">
        <v>190</v>
      </c>
      <c r="E404" s="80"/>
      <c r="F404" s="80"/>
      <c r="G404" s="80"/>
      <c r="H404" s="21" t="s">
        <v>50</v>
      </c>
      <c r="I404" s="22">
        <v>0</v>
      </c>
      <c r="J404" s="22"/>
      <c r="K404" s="23"/>
      <c r="L404" s="23">
        <f>IF(AND(I404= "",J404= ""), 0, ROUND(ROUND(K404, 2) * ROUND(IF(J404="",I404,J404),  0), 2))</f>
        <v>0</v>
      </c>
      <c r="M404" s="7"/>
      <c r="O404" s="24">
        <v>0.2</v>
      </c>
      <c r="S404" s="7">
        <v>200</v>
      </c>
    </row>
    <row r="405" spans="1:19" ht="15" hidden="1" customHeight="1" x14ac:dyDescent="0.25">
      <c r="A405" s="7" t="s">
        <v>51</v>
      </c>
    </row>
    <row r="406" spans="1:19" ht="15" hidden="1" customHeight="1" x14ac:dyDescent="0.25">
      <c r="A406" s="7" t="s">
        <v>146</v>
      </c>
    </row>
    <row r="407" spans="1:19" ht="15" hidden="1" customHeight="1" x14ac:dyDescent="0.25">
      <c r="A407" s="7" t="s">
        <v>151</v>
      </c>
    </row>
    <row r="408" spans="1:19" ht="15" customHeight="1" x14ac:dyDescent="0.25">
      <c r="A408" s="7" t="s">
        <v>98</v>
      </c>
      <c r="B408" s="51"/>
      <c r="C408" s="20"/>
      <c r="D408" s="80"/>
      <c r="E408" s="80"/>
      <c r="F408" s="80"/>
      <c r="G408" s="80"/>
      <c r="H408" s="20"/>
      <c r="I408" s="20"/>
      <c r="J408" s="20"/>
      <c r="K408" s="20"/>
      <c r="L408" s="20"/>
    </row>
    <row r="409" spans="1:19" ht="15" customHeight="1" x14ac:dyDescent="0.25">
      <c r="B409" s="51"/>
      <c r="C409" s="20"/>
      <c r="D409" s="111" t="s">
        <v>181</v>
      </c>
      <c r="E409" s="112"/>
      <c r="F409" s="112"/>
      <c r="G409" s="112"/>
      <c r="H409" s="109"/>
      <c r="I409" s="109"/>
      <c r="J409" s="109"/>
      <c r="K409" s="109"/>
      <c r="L409" s="110"/>
    </row>
    <row r="410" spans="1:19" ht="15" customHeight="1" x14ac:dyDescent="0.25">
      <c r="B410" s="51"/>
      <c r="C410" s="20"/>
      <c r="D410" s="71"/>
      <c r="E410" s="59"/>
      <c r="F410" s="59"/>
      <c r="G410" s="59"/>
      <c r="H410" s="59"/>
      <c r="I410" s="59"/>
      <c r="J410" s="59"/>
      <c r="K410" s="59"/>
      <c r="L410" s="70"/>
    </row>
    <row r="411" spans="1:19" ht="15" customHeight="1" x14ac:dyDescent="0.25">
      <c r="B411" s="51"/>
      <c r="C411" s="20"/>
      <c r="D411" s="102" t="s">
        <v>59</v>
      </c>
      <c r="E411" s="103"/>
      <c r="F411" s="103"/>
      <c r="G411" s="103"/>
      <c r="H411" s="100">
        <f>SUMIF(M393:M408, IF(M392="","",M392), L393:L408)</f>
        <v>0</v>
      </c>
      <c r="I411" s="100"/>
      <c r="J411" s="100"/>
      <c r="K411" s="100"/>
      <c r="L411" s="101"/>
    </row>
    <row r="412" spans="1:19" ht="15" hidden="1" customHeight="1" x14ac:dyDescent="0.25">
      <c r="B412" s="51"/>
      <c r="C412" s="20"/>
      <c r="D412" s="106" t="s">
        <v>60</v>
      </c>
      <c r="E412" s="107"/>
      <c r="F412" s="107"/>
      <c r="G412" s="107"/>
      <c r="H412" s="104">
        <f>ROUND(SUMIF(M393:M408, IF(M392="","",M392), L393:L408) * 0.2, 2)</f>
        <v>0</v>
      </c>
      <c r="I412" s="104"/>
      <c r="J412" s="104"/>
      <c r="K412" s="104"/>
      <c r="L412" s="105"/>
    </row>
    <row r="413" spans="1:19" ht="15" hidden="1" customHeight="1" x14ac:dyDescent="0.25">
      <c r="B413" s="51"/>
      <c r="C413" s="20"/>
      <c r="D413" s="102" t="s">
        <v>61</v>
      </c>
      <c r="E413" s="103"/>
      <c r="F413" s="103"/>
      <c r="G413" s="103"/>
      <c r="H413" s="100">
        <f>SUM(H411:H412)</f>
        <v>0</v>
      </c>
      <c r="I413" s="100"/>
      <c r="J413" s="100"/>
      <c r="K413" s="100"/>
      <c r="L413" s="101"/>
    </row>
    <row r="414" spans="1:19" ht="15" customHeight="1" x14ac:dyDescent="0.25">
      <c r="A414" s="7" t="s">
        <v>58</v>
      </c>
      <c r="B414" s="51"/>
      <c r="C414" s="20"/>
      <c r="D414" s="80"/>
      <c r="E414" s="80"/>
      <c r="F414" s="80"/>
      <c r="G414" s="80"/>
      <c r="H414" s="20"/>
      <c r="I414" s="20"/>
      <c r="J414" s="20"/>
      <c r="K414" s="20"/>
      <c r="L414" s="20"/>
    </row>
    <row r="415" spans="1:19" ht="15" customHeight="1" x14ac:dyDescent="0.25">
      <c r="B415" s="51"/>
      <c r="C415" s="20"/>
      <c r="D415" s="98" t="s">
        <v>141</v>
      </c>
      <c r="E415" s="99"/>
      <c r="F415" s="99"/>
      <c r="G415" s="99"/>
      <c r="H415" s="96"/>
      <c r="I415" s="96"/>
      <c r="J415" s="96"/>
      <c r="K415" s="96"/>
      <c r="L415" s="97"/>
    </row>
    <row r="416" spans="1:19" ht="15" customHeight="1" x14ac:dyDescent="0.25">
      <c r="B416" s="51"/>
      <c r="C416" s="20"/>
      <c r="D416" s="71"/>
      <c r="E416" s="59"/>
      <c r="F416" s="59"/>
      <c r="G416" s="59"/>
      <c r="H416" s="59"/>
      <c r="I416" s="59"/>
      <c r="J416" s="59"/>
      <c r="K416" s="59"/>
      <c r="L416" s="70"/>
    </row>
    <row r="417" spans="1:13" ht="15" customHeight="1" x14ac:dyDescent="0.25">
      <c r="B417" s="51"/>
      <c r="C417" s="20"/>
      <c r="D417" s="91" t="s">
        <v>59</v>
      </c>
      <c r="E417" s="92"/>
      <c r="F417" s="92"/>
      <c r="G417" s="92"/>
      <c r="H417" s="89">
        <f>SUMIF(M318:M414, IF(M317="","",M317), L318:L414)</f>
        <v>0</v>
      </c>
      <c r="I417" s="89"/>
      <c r="J417" s="89"/>
      <c r="K417" s="89"/>
      <c r="L417" s="90"/>
    </row>
    <row r="418" spans="1:13" ht="15" hidden="1" customHeight="1" x14ac:dyDescent="0.25">
      <c r="B418" s="51"/>
      <c r="C418" s="20"/>
      <c r="D418" s="87" t="s">
        <v>60</v>
      </c>
      <c r="E418" s="88"/>
      <c r="F418" s="88"/>
      <c r="G418" s="88"/>
      <c r="H418" s="85">
        <f>ROUND(SUMIF(M318:M414, IF(M317="","",M317), L318:L414) * 0.2, 2)</f>
        <v>0</v>
      </c>
      <c r="I418" s="85"/>
      <c r="J418" s="85"/>
      <c r="K418" s="85"/>
      <c r="L418" s="86"/>
    </row>
    <row r="419" spans="1:13" ht="15" hidden="1" customHeight="1" x14ac:dyDescent="0.25">
      <c r="B419" s="51"/>
      <c r="C419" s="20"/>
      <c r="D419" s="91" t="s">
        <v>61</v>
      </c>
      <c r="E419" s="92"/>
      <c r="F419" s="92"/>
      <c r="G419" s="92"/>
      <c r="H419" s="89">
        <f>SUM(H417:H418)</f>
        <v>0</v>
      </c>
      <c r="I419" s="89"/>
      <c r="J419" s="89"/>
      <c r="K419" s="89"/>
      <c r="L419" s="90"/>
    </row>
    <row r="420" spans="1:13" ht="15" customHeight="1" x14ac:dyDescent="0.25">
      <c r="A420" s="7">
        <v>4</v>
      </c>
      <c r="B420" s="49" t="s">
        <v>192</v>
      </c>
      <c r="C420" s="17"/>
      <c r="D420" s="94" t="s">
        <v>193</v>
      </c>
      <c r="E420" s="94"/>
      <c r="F420" s="94"/>
      <c r="G420" s="94"/>
      <c r="H420" s="18"/>
      <c r="I420" s="18"/>
      <c r="J420" s="18"/>
      <c r="K420" s="18"/>
      <c r="L420" s="18"/>
      <c r="M420" s="7"/>
    </row>
    <row r="421" spans="1:13" ht="15" hidden="1" customHeight="1" x14ac:dyDescent="0.25">
      <c r="A421" s="7" t="s">
        <v>46</v>
      </c>
    </row>
    <row r="422" spans="1:13" ht="15" hidden="1" customHeight="1" x14ac:dyDescent="0.25">
      <c r="A422" s="7" t="s">
        <v>46</v>
      </c>
    </row>
    <row r="423" spans="1:13" ht="15" hidden="1" customHeight="1" x14ac:dyDescent="0.25">
      <c r="A423" s="7" t="s">
        <v>46</v>
      </c>
    </row>
    <row r="424" spans="1:13" ht="15" hidden="1" customHeight="1" x14ac:dyDescent="0.25">
      <c r="A424" s="7" t="s">
        <v>46</v>
      </c>
    </row>
    <row r="425" spans="1:13" ht="15" hidden="1" customHeight="1" x14ac:dyDescent="0.25">
      <c r="A425" s="7" t="s">
        <v>46</v>
      </c>
    </row>
    <row r="426" spans="1:13" ht="15" hidden="1" customHeight="1" x14ac:dyDescent="0.25">
      <c r="A426" s="7" t="s">
        <v>46</v>
      </c>
    </row>
    <row r="427" spans="1:13" ht="15" hidden="1" customHeight="1" x14ac:dyDescent="0.25">
      <c r="A427" s="7" t="s">
        <v>46</v>
      </c>
    </row>
    <row r="428" spans="1:13" ht="15" hidden="1" customHeight="1" x14ac:dyDescent="0.25">
      <c r="A428" s="7" t="s">
        <v>46</v>
      </c>
    </row>
    <row r="429" spans="1:13" ht="15" customHeight="1" x14ac:dyDescent="0.25">
      <c r="A429" s="7">
        <v>5</v>
      </c>
      <c r="B429" s="52" t="s">
        <v>194</v>
      </c>
      <c r="C429" s="26"/>
      <c r="D429" s="108" t="s">
        <v>195</v>
      </c>
      <c r="E429" s="108"/>
      <c r="F429" s="108"/>
      <c r="G429" s="108"/>
      <c r="H429" s="27"/>
      <c r="I429" s="27"/>
      <c r="J429" s="27"/>
      <c r="K429" s="27"/>
      <c r="L429" s="27"/>
      <c r="M429" s="7"/>
    </row>
    <row r="430" spans="1:13" ht="15" hidden="1" customHeight="1" x14ac:dyDescent="0.25">
      <c r="A430" s="7" t="s">
        <v>96</v>
      </c>
    </row>
    <row r="431" spans="1:13" ht="15" hidden="1" customHeight="1" x14ac:dyDescent="0.25">
      <c r="A431" s="7" t="s">
        <v>96</v>
      </c>
    </row>
    <row r="432" spans="1:13" ht="15" hidden="1" customHeight="1" x14ac:dyDescent="0.25">
      <c r="A432" s="7" t="s">
        <v>96</v>
      </c>
    </row>
    <row r="433" spans="1:12" ht="15" hidden="1" customHeight="1" x14ac:dyDescent="0.25">
      <c r="A433" s="7" t="s">
        <v>96</v>
      </c>
    </row>
    <row r="434" spans="1:12" ht="15" hidden="1" customHeight="1" x14ac:dyDescent="0.25">
      <c r="A434" s="7" t="s">
        <v>96</v>
      </c>
    </row>
    <row r="435" spans="1:12" ht="15" hidden="1" customHeight="1" x14ac:dyDescent="0.25">
      <c r="A435" s="7" t="s">
        <v>96</v>
      </c>
    </row>
    <row r="436" spans="1:12" ht="15" hidden="1" customHeight="1" x14ac:dyDescent="0.25">
      <c r="A436" s="7" t="s">
        <v>96</v>
      </c>
    </row>
    <row r="437" spans="1:12" ht="15" hidden="1" customHeight="1" x14ac:dyDescent="0.25">
      <c r="A437" s="7" t="s">
        <v>96</v>
      </c>
    </row>
    <row r="438" spans="1:12" ht="15" hidden="1" customHeight="1" x14ac:dyDescent="0.25">
      <c r="A438" s="7" t="s">
        <v>96</v>
      </c>
    </row>
    <row r="439" spans="1:12" ht="15" hidden="1" customHeight="1" x14ac:dyDescent="0.25">
      <c r="A439" s="7" t="s">
        <v>96</v>
      </c>
    </row>
    <row r="440" spans="1:12" ht="15" hidden="1" customHeight="1" x14ac:dyDescent="0.25">
      <c r="A440" s="7" t="s">
        <v>96</v>
      </c>
    </row>
    <row r="441" spans="1:12" ht="15" hidden="1" customHeight="1" x14ac:dyDescent="0.25">
      <c r="A441" s="7" t="s">
        <v>96</v>
      </c>
    </row>
    <row r="442" spans="1:12" ht="15" hidden="1" customHeight="1" x14ac:dyDescent="0.25">
      <c r="A442" s="7" t="s">
        <v>196</v>
      </c>
    </row>
    <row r="443" spans="1:12" ht="15" customHeight="1" x14ac:dyDescent="0.25">
      <c r="A443" s="7" t="s">
        <v>98</v>
      </c>
      <c r="B443" s="51"/>
      <c r="C443" s="20"/>
      <c r="D443" s="80"/>
      <c r="E443" s="80"/>
      <c r="F443" s="80"/>
      <c r="G443" s="80"/>
      <c r="H443" s="20"/>
      <c r="I443" s="20"/>
      <c r="J443" s="20"/>
      <c r="K443" s="20"/>
      <c r="L443" s="20"/>
    </row>
    <row r="444" spans="1:12" ht="15" customHeight="1" x14ac:dyDescent="0.25">
      <c r="B444" s="51"/>
      <c r="C444" s="20"/>
      <c r="D444" s="111" t="s">
        <v>195</v>
      </c>
      <c r="E444" s="112"/>
      <c r="F444" s="112"/>
      <c r="G444" s="112"/>
      <c r="H444" s="109"/>
      <c r="I444" s="109"/>
      <c r="J444" s="109"/>
      <c r="K444" s="109"/>
      <c r="L444" s="110"/>
    </row>
    <row r="445" spans="1:12" ht="15" customHeight="1" x14ac:dyDescent="0.25">
      <c r="B445" s="51"/>
      <c r="C445" s="20"/>
      <c r="D445" s="71"/>
      <c r="E445" s="59"/>
      <c r="F445" s="59"/>
      <c r="G445" s="59"/>
      <c r="H445" s="59"/>
      <c r="I445" s="59"/>
      <c r="J445" s="59"/>
      <c r="K445" s="59"/>
      <c r="L445" s="70"/>
    </row>
    <row r="446" spans="1:12" ht="15" customHeight="1" x14ac:dyDescent="0.25">
      <c r="B446" s="51"/>
      <c r="C446" s="20"/>
      <c r="D446" s="102" t="s">
        <v>59</v>
      </c>
      <c r="E446" s="103"/>
      <c r="F446" s="103"/>
      <c r="G446" s="103"/>
      <c r="H446" s="100">
        <f>SUMIF(M430:M443, IF(M429="","",M429), L430:L443)</f>
        <v>0</v>
      </c>
      <c r="I446" s="100"/>
      <c r="J446" s="100"/>
      <c r="K446" s="100"/>
      <c r="L446" s="101"/>
    </row>
    <row r="447" spans="1:12" ht="15" hidden="1" customHeight="1" x14ac:dyDescent="0.25">
      <c r="B447" s="51"/>
      <c r="C447" s="20"/>
      <c r="D447" s="106" t="s">
        <v>60</v>
      </c>
      <c r="E447" s="107"/>
      <c r="F447" s="107"/>
      <c r="G447" s="107"/>
      <c r="H447" s="104">
        <f>ROUND(SUMIF(M430:M443, IF(M429="","",M429), L430:L443) * 0.2, 2)</f>
        <v>0</v>
      </c>
      <c r="I447" s="104"/>
      <c r="J447" s="104"/>
      <c r="K447" s="104"/>
      <c r="L447" s="105"/>
    </row>
    <row r="448" spans="1:12" ht="15" hidden="1" customHeight="1" x14ac:dyDescent="0.25">
      <c r="B448" s="51"/>
      <c r="C448" s="20"/>
      <c r="D448" s="102" t="s">
        <v>61</v>
      </c>
      <c r="E448" s="103"/>
      <c r="F448" s="103"/>
      <c r="G448" s="103"/>
      <c r="H448" s="100">
        <f>SUM(H446:H447)</f>
        <v>0</v>
      </c>
      <c r="I448" s="100"/>
      <c r="J448" s="100"/>
      <c r="K448" s="100"/>
      <c r="L448" s="101"/>
    </row>
    <row r="449" spans="1:19" ht="15" customHeight="1" x14ac:dyDescent="0.25">
      <c r="A449" s="7">
        <v>5</v>
      </c>
      <c r="B449" s="52" t="s">
        <v>197</v>
      </c>
      <c r="C449" s="26"/>
      <c r="D449" s="108" t="s">
        <v>198</v>
      </c>
      <c r="E449" s="108"/>
      <c r="F449" s="108"/>
      <c r="G449" s="108"/>
      <c r="H449" s="27"/>
      <c r="I449" s="27"/>
      <c r="J449" s="27"/>
      <c r="K449" s="27"/>
      <c r="L449" s="27"/>
      <c r="M449" s="7"/>
    </row>
    <row r="450" spans="1:19" ht="15" customHeight="1" x14ac:dyDescent="0.25">
      <c r="A450" s="7">
        <v>9</v>
      </c>
      <c r="B450" s="50" t="s">
        <v>199</v>
      </c>
      <c r="C450" s="19"/>
      <c r="D450" s="95" t="s">
        <v>200</v>
      </c>
      <c r="E450" s="80"/>
      <c r="F450" s="80"/>
      <c r="G450" s="80"/>
      <c r="H450" s="21" t="s">
        <v>14</v>
      </c>
      <c r="I450" s="22">
        <v>0</v>
      </c>
      <c r="J450" s="22"/>
      <c r="K450" s="23"/>
      <c r="L450" s="23">
        <f>IF(AND(I450= "",J450= ""), 0, ROUND(ROUND(K450, 2) * ROUND(IF(J450="",I450,J450),  0), 2))</f>
        <v>0</v>
      </c>
      <c r="M450" s="7"/>
      <c r="O450" s="24">
        <v>0.2</v>
      </c>
      <c r="S450" s="7">
        <v>200</v>
      </c>
    </row>
    <row r="451" spans="1:19" ht="15" hidden="1" customHeight="1" x14ac:dyDescent="0.25">
      <c r="A451" s="7" t="s">
        <v>51</v>
      </c>
    </row>
    <row r="452" spans="1:19" ht="15" customHeight="1" x14ac:dyDescent="0.25">
      <c r="A452" s="7">
        <v>9</v>
      </c>
      <c r="B452" s="50" t="s">
        <v>201</v>
      </c>
      <c r="C452" s="19"/>
      <c r="D452" s="95" t="s">
        <v>202</v>
      </c>
      <c r="E452" s="80"/>
      <c r="F452" s="80"/>
      <c r="G452" s="80"/>
      <c r="H452" s="21" t="s">
        <v>14</v>
      </c>
      <c r="I452" s="22">
        <v>0</v>
      </c>
      <c r="J452" s="22"/>
      <c r="K452" s="23"/>
      <c r="L452" s="23">
        <f>IF(AND(I452= "",J452= ""), 0, ROUND(ROUND(K452, 2) * ROUND(IF(J452="",I452,J452),  0), 2))</f>
        <v>0</v>
      </c>
      <c r="M452" s="7"/>
      <c r="O452" s="24">
        <v>0.2</v>
      </c>
      <c r="S452" s="7">
        <v>200</v>
      </c>
    </row>
    <row r="453" spans="1:19" ht="15" hidden="1" customHeight="1" x14ac:dyDescent="0.25">
      <c r="A453" s="7" t="s">
        <v>51</v>
      </c>
    </row>
    <row r="454" spans="1:19" ht="15" customHeight="1" x14ac:dyDescent="0.25">
      <c r="A454" s="7">
        <v>9</v>
      </c>
      <c r="B454" s="50" t="s">
        <v>203</v>
      </c>
      <c r="C454" s="19"/>
      <c r="D454" s="95" t="s">
        <v>204</v>
      </c>
      <c r="E454" s="80"/>
      <c r="F454" s="80"/>
      <c r="G454" s="80"/>
      <c r="H454" s="21" t="s">
        <v>14</v>
      </c>
      <c r="I454" s="22">
        <v>0</v>
      </c>
      <c r="J454" s="22"/>
      <c r="K454" s="23"/>
      <c r="L454" s="23">
        <f>IF(AND(I454= "",J454= ""), 0, ROUND(ROUND(K454, 2) * ROUND(IF(J454="",I454,J454),  0), 2))</f>
        <v>0</v>
      </c>
      <c r="M454" s="7"/>
      <c r="O454" s="24">
        <v>0.2</v>
      </c>
      <c r="S454" s="7">
        <v>200</v>
      </c>
    </row>
    <row r="455" spans="1:19" ht="15" hidden="1" customHeight="1" x14ac:dyDescent="0.25">
      <c r="A455" s="7" t="s">
        <v>51</v>
      </c>
    </row>
    <row r="456" spans="1:19" ht="15" customHeight="1" x14ac:dyDescent="0.25">
      <c r="A456" s="7">
        <v>9</v>
      </c>
      <c r="B456" s="50" t="s">
        <v>205</v>
      </c>
      <c r="C456" s="19"/>
      <c r="D456" s="95" t="s">
        <v>206</v>
      </c>
      <c r="E456" s="80"/>
      <c r="F456" s="80"/>
      <c r="G456" s="80"/>
      <c r="H456" s="21" t="s">
        <v>14</v>
      </c>
      <c r="I456" s="22">
        <v>0</v>
      </c>
      <c r="J456" s="22"/>
      <c r="K456" s="23"/>
      <c r="L456" s="23">
        <f>IF(AND(I456= "",J456= ""), 0, ROUND(ROUND(K456, 2) * ROUND(IF(J456="",I456,J456),  0), 2))</f>
        <v>0</v>
      </c>
      <c r="M456" s="7"/>
      <c r="O456" s="24">
        <v>0.2</v>
      </c>
      <c r="S456" s="7">
        <v>200</v>
      </c>
    </row>
    <row r="457" spans="1:19" ht="15" hidden="1" customHeight="1" x14ac:dyDescent="0.25">
      <c r="A457" s="7" t="s">
        <v>51</v>
      </c>
    </row>
    <row r="458" spans="1:19" ht="15" customHeight="1" x14ac:dyDescent="0.25">
      <c r="A458" s="7">
        <v>9</v>
      </c>
      <c r="B458" s="50" t="s">
        <v>207</v>
      </c>
      <c r="C458" s="19"/>
      <c r="D458" s="95" t="s">
        <v>208</v>
      </c>
      <c r="E458" s="80"/>
      <c r="F458" s="80"/>
      <c r="G458" s="80"/>
      <c r="H458" s="21" t="s">
        <v>50</v>
      </c>
      <c r="I458" s="22">
        <v>0</v>
      </c>
      <c r="J458" s="22"/>
      <c r="K458" s="23"/>
      <c r="L458" s="23">
        <f>IF(AND(I458= "",J458= ""), 0, ROUND(ROUND(K458, 2) * ROUND(IF(J458="",I458,J458),  0), 2))</f>
        <v>0</v>
      </c>
      <c r="M458" s="7"/>
      <c r="O458" s="24">
        <v>0.2</v>
      </c>
      <c r="S458" s="7">
        <v>200</v>
      </c>
    </row>
    <row r="459" spans="1:19" ht="15" hidden="1" customHeight="1" x14ac:dyDescent="0.25">
      <c r="A459" s="7" t="s">
        <v>51</v>
      </c>
    </row>
    <row r="460" spans="1:19" ht="15" hidden="1" customHeight="1" x14ac:dyDescent="0.25">
      <c r="A460" s="7" t="s">
        <v>96</v>
      </c>
    </row>
    <row r="461" spans="1:19" ht="15" customHeight="1" x14ac:dyDescent="0.25">
      <c r="A461" s="7" t="s">
        <v>98</v>
      </c>
      <c r="B461" s="51"/>
      <c r="C461" s="20"/>
      <c r="D461" s="80"/>
      <c r="E461" s="80"/>
      <c r="F461" s="80"/>
      <c r="G461" s="80"/>
      <c r="H461" s="20"/>
      <c r="I461" s="20"/>
      <c r="J461" s="20"/>
      <c r="K461" s="20"/>
      <c r="L461" s="20"/>
    </row>
    <row r="462" spans="1:19" ht="15" customHeight="1" x14ac:dyDescent="0.25">
      <c r="B462" s="51"/>
      <c r="C462" s="20"/>
      <c r="D462" s="111" t="s">
        <v>198</v>
      </c>
      <c r="E462" s="112"/>
      <c r="F462" s="112"/>
      <c r="G462" s="112"/>
      <c r="H462" s="109"/>
      <c r="I462" s="109"/>
      <c r="J462" s="109"/>
      <c r="K462" s="109"/>
      <c r="L462" s="110"/>
    </row>
    <row r="463" spans="1:19" ht="15" customHeight="1" x14ac:dyDescent="0.25">
      <c r="B463" s="51"/>
      <c r="C463" s="20"/>
      <c r="D463" s="71"/>
      <c r="E463" s="59"/>
      <c r="F463" s="59"/>
      <c r="G463" s="59"/>
      <c r="H463" s="59"/>
      <c r="I463" s="59"/>
      <c r="J463" s="59"/>
      <c r="K463" s="59"/>
      <c r="L463" s="70"/>
    </row>
    <row r="464" spans="1:19" ht="15" customHeight="1" x14ac:dyDescent="0.25">
      <c r="B464" s="51"/>
      <c r="C464" s="20"/>
      <c r="D464" s="102" t="s">
        <v>59</v>
      </c>
      <c r="E464" s="103"/>
      <c r="F464" s="103"/>
      <c r="G464" s="103"/>
      <c r="H464" s="100">
        <f>SUMIF(M450:M461, IF(M449="","",M449), L450:L461)</f>
        <v>0</v>
      </c>
      <c r="I464" s="100"/>
      <c r="J464" s="100"/>
      <c r="K464" s="100"/>
      <c r="L464" s="101"/>
    </row>
    <row r="465" spans="1:19" ht="15" hidden="1" customHeight="1" x14ac:dyDescent="0.25">
      <c r="B465" s="51"/>
      <c r="C465" s="20"/>
      <c r="D465" s="106" t="s">
        <v>60</v>
      </c>
      <c r="E465" s="107"/>
      <c r="F465" s="107"/>
      <c r="G465" s="107"/>
      <c r="H465" s="104">
        <f>ROUND(SUMIF(M450:M461, IF(M449="","",M449), L450:L461) * 0.2, 2)</f>
        <v>0</v>
      </c>
      <c r="I465" s="104"/>
      <c r="J465" s="104"/>
      <c r="K465" s="104"/>
      <c r="L465" s="105"/>
    </row>
    <row r="466" spans="1:19" ht="15" hidden="1" customHeight="1" x14ac:dyDescent="0.25">
      <c r="B466" s="51"/>
      <c r="C466" s="20"/>
      <c r="D466" s="102" t="s">
        <v>61</v>
      </c>
      <c r="E466" s="103"/>
      <c r="F466" s="103"/>
      <c r="G466" s="103"/>
      <c r="H466" s="100">
        <f>SUM(H464:H465)</f>
        <v>0</v>
      </c>
      <c r="I466" s="100"/>
      <c r="J466" s="100"/>
      <c r="K466" s="100"/>
      <c r="L466" s="101"/>
    </row>
    <row r="467" spans="1:19" ht="15" customHeight="1" x14ac:dyDescent="0.25">
      <c r="A467" s="7">
        <v>5</v>
      </c>
      <c r="B467" s="52" t="s">
        <v>209</v>
      </c>
      <c r="C467" s="26"/>
      <c r="D467" s="108" t="s">
        <v>210</v>
      </c>
      <c r="E467" s="108"/>
      <c r="F467" s="108"/>
      <c r="G467" s="108"/>
      <c r="H467" s="27"/>
      <c r="I467" s="27"/>
      <c r="J467" s="27"/>
      <c r="K467" s="27"/>
      <c r="L467" s="27"/>
      <c r="M467" s="7"/>
    </row>
    <row r="468" spans="1:19" ht="15" customHeight="1" x14ac:dyDescent="0.25">
      <c r="A468" s="7">
        <v>9</v>
      </c>
      <c r="B468" s="50" t="s">
        <v>211</v>
      </c>
      <c r="C468" s="19"/>
      <c r="D468" s="95" t="s">
        <v>210</v>
      </c>
      <c r="E468" s="80"/>
      <c r="F468" s="80"/>
      <c r="G468" s="80"/>
      <c r="H468" s="21" t="s">
        <v>14</v>
      </c>
      <c r="I468" s="22">
        <v>0</v>
      </c>
      <c r="J468" s="22"/>
      <c r="K468" s="23"/>
      <c r="L468" s="23">
        <f>IF(AND(I468= "",J468= ""), 0, ROUND(ROUND(K468, 2) * ROUND(IF(J468="",I468,J468),  0), 2))</f>
        <v>0</v>
      </c>
      <c r="M468" s="7"/>
      <c r="O468" s="24">
        <v>0.2</v>
      </c>
      <c r="S468" s="7">
        <v>200</v>
      </c>
    </row>
    <row r="469" spans="1:19" ht="15" hidden="1" customHeight="1" x14ac:dyDescent="0.25">
      <c r="A469" s="7" t="s">
        <v>51</v>
      </c>
    </row>
    <row r="470" spans="1:19" ht="15" customHeight="1" x14ac:dyDescent="0.25">
      <c r="A470" s="7">
        <v>9</v>
      </c>
      <c r="B470" s="50" t="s">
        <v>212</v>
      </c>
      <c r="C470" s="19"/>
      <c r="D470" s="95" t="s">
        <v>213</v>
      </c>
      <c r="E470" s="80"/>
      <c r="F470" s="80"/>
      <c r="G470" s="80"/>
      <c r="H470" s="21" t="s">
        <v>50</v>
      </c>
      <c r="I470" s="22">
        <v>0</v>
      </c>
      <c r="J470" s="22"/>
      <c r="K470" s="23"/>
      <c r="L470" s="23">
        <f>IF(AND(I470= "",J470= ""), 0, ROUND(ROUND(K470, 2) * ROUND(IF(J470="",I470,J470),  0), 2))</f>
        <v>0</v>
      </c>
      <c r="M470" s="7"/>
      <c r="O470" s="24">
        <v>0.2</v>
      </c>
      <c r="S470" s="7">
        <v>200</v>
      </c>
    </row>
    <row r="471" spans="1:19" ht="15" hidden="1" customHeight="1" x14ac:dyDescent="0.25">
      <c r="A471" s="7" t="s">
        <v>51</v>
      </c>
    </row>
    <row r="472" spans="1:19" ht="15" hidden="1" customHeight="1" x14ac:dyDescent="0.25">
      <c r="A472" s="7" t="s">
        <v>96</v>
      </c>
    </row>
    <row r="473" spans="1:19" ht="15" hidden="1" customHeight="1" x14ac:dyDescent="0.25">
      <c r="A473" s="7" t="s">
        <v>96</v>
      </c>
    </row>
    <row r="474" spans="1:19" ht="15" hidden="1" customHeight="1" x14ac:dyDescent="0.25">
      <c r="A474" s="7" t="s">
        <v>196</v>
      </c>
    </row>
    <row r="475" spans="1:19" ht="15" customHeight="1" x14ac:dyDescent="0.25">
      <c r="A475" s="7" t="s">
        <v>98</v>
      </c>
      <c r="B475" s="51"/>
      <c r="C475" s="20"/>
      <c r="D475" s="80"/>
      <c r="E475" s="80"/>
      <c r="F475" s="80"/>
      <c r="G475" s="80"/>
      <c r="H475" s="20"/>
      <c r="I475" s="20"/>
      <c r="J475" s="20"/>
      <c r="K475" s="20"/>
      <c r="L475" s="20"/>
    </row>
    <row r="476" spans="1:19" ht="15" customHeight="1" x14ac:dyDescent="0.25">
      <c r="B476" s="51"/>
      <c r="C476" s="20"/>
      <c r="D476" s="111" t="s">
        <v>210</v>
      </c>
      <c r="E476" s="112"/>
      <c r="F476" s="112"/>
      <c r="G476" s="112"/>
      <c r="H476" s="109"/>
      <c r="I476" s="109"/>
      <c r="J476" s="109"/>
      <c r="K476" s="109"/>
      <c r="L476" s="110"/>
    </row>
    <row r="477" spans="1:19" ht="15" customHeight="1" x14ac:dyDescent="0.25">
      <c r="B477" s="51"/>
      <c r="C477" s="20"/>
      <c r="D477" s="71"/>
      <c r="E477" s="59"/>
      <c r="F477" s="59"/>
      <c r="G477" s="59"/>
      <c r="H477" s="59"/>
      <c r="I477" s="59"/>
      <c r="J477" s="59"/>
      <c r="K477" s="59"/>
      <c r="L477" s="70"/>
    </row>
    <row r="478" spans="1:19" ht="15" customHeight="1" x14ac:dyDescent="0.25">
      <c r="B478" s="51"/>
      <c r="C478" s="20"/>
      <c r="D478" s="102" t="s">
        <v>59</v>
      </c>
      <c r="E478" s="103"/>
      <c r="F478" s="103"/>
      <c r="G478" s="103"/>
      <c r="H478" s="100">
        <f>SUMIF(M468:M475, IF(M467="","",M467), L468:L475)</f>
        <v>0</v>
      </c>
      <c r="I478" s="100"/>
      <c r="J478" s="100"/>
      <c r="K478" s="100"/>
      <c r="L478" s="101"/>
    </row>
    <row r="479" spans="1:19" ht="15" hidden="1" customHeight="1" x14ac:dyDescent="0.25">
      <c r="B479" s="51"/>
      <c r="C479" s="20"/>
      <c r="D479" s="106" t="s">
        <v>60</v>
      </c>
      <c r="E479" s="107"/>
      <c r="F479" s="107"/>
      <c r="G479" s="107"/>
      <c r="H479" s="104">
        <f>ROUND(SUMIF(M468:M475, IF(M467="","",M467), L468:L475) * 0.2, 2)</f>
        <v>0</v>
      </c>
      <c r="I479" s="104"/>
      <c r="J479" s="104"/>
      <c r="K479" s="104"/>
      <c r="L479" s="105"/>
    </row>
    <row r="480" spans="1:19" ht="15" hidden="1" customHeight="1" x14ac:dyDescent="0.25">
      <c r="B480" s="51"/>
      <c r="C480" s="20"/>
      <c r="D480" s="102" t="s">
        <v>61</v>
      </c>
      <c r="E480" s="103"/>
      <c r="F480" s="103"/>
      <c r="G480" s="103"/>
      <c r="H480" s="100">
        <f>SUM(H478:H479)</f>
        <v>0</v>
      </c>
      <c r="I480" s="100"/>
      <c r="J480" s="100"/>
      <c r="K480" s="100"/>
      <c r="L480" s="101"/>
    </row>
    <row r="481" spans="1:19" ht="15" customHeight="1" x14ac:dyDescent="0.25">
      <c r="A481" s="7">
        <v>5</v>
      </c>
      <c r="B481" s="52" t="s">
        <v>214</v>
      </c>
      <c r="C481" s="26"/>
      <c r="D481" s="108" t="s">
        <v>215</v>
      </c>
      <c r="E481" s="108"/>
      <c r="F481" s="108"/>
      <c r="G481" s="108"/>
      <c r="H481" s="27"/>
      <c r="I481" s="27"/>
      <c r="J481" s="27"/>
      <c r="K481" s="27"/>
      <c r="L481" s="27"/>
      <c r="M481" s="7"/>
    </row>
    <row r="482" spans="1:19" ht="15" hidden="1" customHeight="1" x14ac:dyDescent="0.25">
      <c r="A482" s="7" t="s">
        <v>96</v>
      </c>
    </row>
    <row r="483" spans="1:19" ht="15" customHeight="1" x14ac:dyDescent="0.25">
      <c r="A483" s="7">
        <v>9</v>
      </c>
      <c r="B483" s="50" t="s">
        <v>216</v>
      </c>
      <c r="C483" s="19"/>
      <c r="D483" s="95" t="s">
        <v>217</v>
      </c>
      <c r="E483" s="80"/>
      <c r="F483" s="80"/>
      <c r="G483" s="80"/>
      <c r="H483" s="21" t="s">
        <v>14</v>
      </c>
      <c r="I483" s="22">
        <v>0</v>
      </c>
      <c r="J483" s="22"/>
      <c r="K483" s="23"/>
      <c r="L483" s="23">
        <f>IF(AND(I483= "",J483= ""), 0, ROUND(ROUND(K483, 2) * ROUND(IF(J483="",I483,J483),  0), 2))</f>
        <v>0</v>
      </c>
      <c r="M483" s="7"/>
      <c r="O483" s="24">
        <v>0.2</v>
      </c>
      <c r="S483" s="7">
        <v>200</v>
      </c>
    </row>
    <row r="484" spans="1:19" ht="15" hidden="1" customHeight="1" x14ac:dyDescent="0.25">
      <c r="A484" s="7" t="s">
        <v>51</v>
      </c>
    </row>
    <row r="485" spans="1:19" ht="15" customHeight="1" x14ac:dyDescent="0.25">
      <c r="A485" s="7">
        <v>9</v>
      </c>
      <c r="B485" s="50" t="s">
        <v>218</v>
      </c>
      <c r="C485" s="19"/>
      <c r="D485" s="95" t="s">
        <v>219</v>
      </c>
      <c r="E485" s="80"/>
      <c r="F485" s="80"/>
      <c r="G485" s="80"/>
      <c r="H485" s="21" t="s">
        <v>14</v>
      </c>
      <c r="I485" s="22">
        <v>0</v>
      </c>
      <c r="J485" s="22"/>
      <c r="K485" s="23"/>
      <c r="L485" s="23">
        <f>IF(AND(I485= "",J485= ""), 0, ROUND(ROUND(K485, 2) * ROUND(IF(J485="",I485,J485),  0), 2))</f>
        <v>0</v>
      </c>
      <c r="M485" s="7"/>
      <c r="O485" s="24">
        <v>0.2</v>
      </c>
      <c r="S485" s="7">
        <v>200</v>
      </c>
    </row>
    <row r="486" spans="1:19" ht="15" hidden="1" customHeight="1" x14ac:dyDescent="0.25">
      <c r="A486" s="7" t="s">
        <v>51</v>
      </c>
    </row>
    <row r="487" spans="1:19" ht="15" customHeight="1" x14ac:dyDescent="0.25">
      <c r="A487" s="7">
        <v>9</v>
      </c>
      <c r="B487" s="50" t="s">
        <v>220</v>
      </c>
      <c r="C487" s="19"/>
      <c r="D487" s="95" t="s">
        <v>221</v>
      </c>
      <c r="E487" s="80"/>
      <c r="F487" s="80"/>
      <c r="G487" s="80"/>
      <c r="H487" s="21" t="s">
        <v>14</v>
      </c>
      <c r="I487" s="22">
        <v>0</v>
      </c>
      <c r="J487" s="22"/>
      <c r="K487" s="23"/>
      <c r="L487" s="23">
        <f>IF(AND(I487= "",J487= ""), 0, ROUND(ROUND(K487, 2) * ROUND(IF(J487="",I487,J487),  0), 2))</f>
        <v>0</v>
      </c>
      <c r="M487" s="7"/>
      <c r="O487" s="24">
        <v>0.2</v>
      </c>
      <c r="S487" s="7">
        <v>200</v>
      </c>
    </row>
    <row r="488" spans="1:19" ht="15" hidden="1" customHeight="1" x14ac:dyDescent="0.25">
      <c r="A488" s="7" t="s">
        <v>51</v>
      </c>
    </row>
    <row r="489" spans="1:19" ht="15" customHeight="1" x14ac:dyDescent="0.25">
      <c r="A489" s="7">
        <v>9</v>
      </c>
      <c r="B489" s="50" t="s">
        <v>222</v>
      </c>
      <c r="C489" s="19"/>
      <c r="D489" s="95" t="s">
        <v>223</v>
      </c>
      <c r="E489" s="80"/>
      <c r="F489" s="80"/>
      <c r="G489" s="80"/>
      <c r="H489" s="21" t="s">
        <v>14</v>
      </c>
      <c r="I489" s="22">
        <v>0</v>
      </c>
      <c r="J489" s="22"/>
      <c r="K489" s="23"/>
      <c r="L489" s="23">
        <f>IF(AND(I489= "",J489= ""), 0, ROUND(ROUND(K489, 2) * ROUND(IF(J489="",I489,J489),  0), 2))</f>
        <v>0</v>
      </c>
      <c r="M489" s="7"/>
      <c r="O489" s="24">
        <v>0.2</v>
      </c>
      <c r="S489" s="7">
        <v>200</v>
      </c>
    </row>
    <row r="490" spans="1:19" ht="15" hidden="1" customHeight="1" x14ac:dyDescent="0.25">
      <c r="A490" s="7" t="s">
        <v>51</v>
      </c>
    </row>
    <row r="491" spans="1:19" ht="15" customHeight="1" x14ac:dyDescent="0.25">
      <c r="A491" s="7">
        <v>9</v>
      </c>
      <c r="B491" s="50" t="s">
        <v>224</v>
      </c>
      <c r="C491" s="19"/>
      <c r="D491" s="95" t="s">
        <v>225</v>
      </c>
      <c r="E491" s="80"/>
      <c r="F491" s="80"/>
      <c r="G491" s="80"/>
      <c r="H491" s="21" t="s">
        <v>50</v>
      </c>
      <c r="I491" s="22">
        <v>0</v>
      </c>
      <c r="J491" s="22"/>
      <c r="K491" s="23"/>
      <c r="L491" s="23">
        <f>IF(AND(I491= "",J491= ""), 0, ROUND(ROUND(K491, 2) * ROUND(IF(J491="",I491,J491),  0), 2))</f>
        <v>0</v>
      </c>
      <c r="M491" s="7"/>
      <c r="O491" s="24">
        <v>0.2</v>
      </c>
      <c r="S491" s="7">
        <v>200</v>
      </c>
    </row>
    <row r="492" spans="1:19" ht="15" hidden="1" customHeight="1" x14ac:dyDescent="0.25">
      <c r="A492" s="7" t="s">
        <v>51</v>
      </c>
    </row>
    <row r="493" spans="1:19" ht="15" customHeight="1" x14ac:dyDescent="0.25">
      <c r="A493" s="7" t="s">
        <v>98</v>
      </c>
      <c r="B493" s="51"/>
      <c r="C493" s="20"/>
      <c r="D493" s="80"/>
      <c r="E493" s="80"/>
      <c r="F493" s="80"/>
      <c r="G493" s="80"/>
      <c r="H493" s="20"/>
      <c r="I493" s="20"/>
      <c r="J493" s="20"/>
      <c r="K493" s="20"/>
      <c r="L493" s="20"/>
    </row>
    <row r="494" spans="1:19" ht="15" customHeight="1" x14ac:dyDescent="0.25">
      <c r="B494" s="51"/>
      <c r="C494" s="20"/>
      <c r="D494" s="111" t="s">
        <v>215</v>
      </c>
      <c r="E494" s="112"/>
      <c r="F494" s="112"/>
      <c r="G494" s="112"/>
      <c r="H494" s="109"/>
      <c r="I494" s="109"/>
      <c r="J494" s="109"/>
      <c r="K494" s="109"/>
      <c r="L494" s="110"/>
    </row>
    <row r="495" spans="1:19" ht="15" customHeight="1" x14ac:dyDescent="0.25">
      <c r="B495" s="51"/>
      <c r="C495" s="20"/>
      <c r="D495" s="71"/>
      <c r="E495" s="59"/>
      <c r="F495" s="59"/>
      <c r="G495" s="59"/>
      <c r="H495" s="59"/>
      <c r="I495" s="59"/>
      <c r="J495" s="59"/>
      <c r="K495" s="59"/>
      <c r="L495" s="70"/>
    </row>
    <row r="496" spans="1:19" ht="15" customHeight="1" x14ac:dyDescent="0.25">
      <c r="B496" s="51"/>
      <c r="C496" s="20"/>
      <c r="D496" s="102" t="s">
        <v>59</v>
      </c>
      <c r="E496" s="103"/>
      <c r="F496" s="103"/>
      <c r="G496" s="103"/>
      <c r="H496" s="100">
        <f>SUMIF(M482:M493, IF(M481="","",M481), L482:L493)</f>
        <v>0</v>
      </c>
      <c r="I496" s="100"/>
      <c r="J496" s="100"/>
      <c r="K496" s="100"/>
      <c r="L496" s="101"/>
    </row>
    <row r="497" spans="1:19" ht="15" hidden="1" customHeight="1" x14ac:dyDescent="0.25">
      <c r="B497" s="51"/>
      <c r="C497" s="20"/>
      <c r="D497" s="106" t="s">
        <v>60</v>
      </c>
      <c r="E497" s="107"/>
      <c r="F497" s="107"/>
      <c r="G497" s="107"/>
      <c r="H497" s="104">
        <f>ROUND(SUMIF(M482:M493, IF(M481="","",M481), L482:L493) * 0.2, 2)</f>
        <v>0</v>
      </c>
      <c r="I497" s="104"/>
      <c r="J497" s="104"/>
      <c r="K497" s="104"/>
      <c r="L497" s="105"/>
    </row>
    <row r="498" spans="1:19" ht="15" hidden="1" customHeight="1" x14ac:dyDescent="0.25">
      <c r="B498" s="51"/>
      <c r="C498" s="20"/>
      <c r="D498" s="102" t="s">
        <v>61</v>
      </c>
      <c r="E498" s="103"/>
      <c r="F498" s="103"/>
      <c r="G498" s="103"/>
      <c r="H498" s="100">
        <f>SUM(H496:H497)</f>
        <v>0</v>
      </c>
      <c r="I498" s="100"/>
      <c r="J498" s="100"/>
      <c r="K498" s="100"/>
      <c r="L498" s="101"/>
    </row>
    <row r="499" spans="1:19" ht="15" customHeight="1" x14ac:dyDescent="0.25">
      <c r="A499" s="7">
        <v>5</v>
      </c>
      <c r="B499" s="52" t="s">
        <v>226</v>
      </c>
      <c r="C499" s="26"/>
      <c r="D499" s="108" t="s">
        <v>227</v>
      </c>
      <c r="E499" s="108"/>
      <c r="F499" s="108"/>
      <c r="G499" s="108"/>
      <c r="H499" s="27"/>
      <c r="I499" s="27"/>
      <c r="J499" s="27"/>
      <c r="K499" s="27"/>
      <c r="L499" s="27"/>
      <c r="M499" s="7"/>
    </row>
    <row r="500" spans="1:19" ht="15" customHeight="1" x14ac:dyDescent="0.25">
      <c r="A500" s="7">
        <v>6</v>
      </c>
      <c r="B500" s="53" t="s">
        <v>228</v>
      </c>
      <c r="C500" s="29"/>
      <c r="D500" s="113" t="s">
        <v>229</v>
      </c>
      <c r="E500" s="113"/>
      <c r="F500" s="113"/>
      <c r="G500" s="113"/>
      <c r="H500" s="30"/>
      <c r="I500" s="30"/>
      <c r="J500" s="30"/>
      <c r="K500" s="30"/>
      <c r="L500" s="30"/>
      <c r="M500" s="7"/>
    </row>
    <row r="501" spans="1:19" ht="15" hidden="1" customHeight="1" x14ac:dyDescent="0.25">
      <c r="A501" s="7" t="s">
        <v>146</v>
      </c>
    </row>
    <row r="502" spans="1:19" ht="15" hidden="1" customHeight="1" x14ac:dyDescent="0.25">
      <c r="A502" s="7" t="s">
        <v>146</v>
      </c>
    </row>
    <row r="503" spans="1:19" ht="15" hidden="1" customHeight="1" x14ac:dyDescent="0.25">
      <c r="A503" s="7" t="s">
        <v>146</v>
      </c>
    </row>
    <row r="504" spans="1:19" ht="15" hidden="1" customHeight="1" x14ac:dyDescent="0.25">
      <c r="A504" s="7" t="s">
        <v>146</v>
      </c>
    </row>
    <row r="505" spans="1:19" ht="15" customHeight="1" x14ac:dyDescent="0.25">
      <c r="A505" s="7">
        <v>9</v>
      </c>
      <c r="B505" s="50" t="s">
        <v>230</v>
      </c>
      <c r="C505" s="19"/>
      <c r="D505" s="95" t="s">
        <v>231</v>
      </c>
      <c r="E505" s="80"/>
      <c r="F505" s="80"/>
      <c r="G505" s="80"/>
      <c r="H505" s="21" t="s">
        <v>50</v>
      </c>
      <c r="I505" s="22">
        <v>0</v>
      </c>
      <c r="J505" s="22"/>
      <c r="K505" s="23"/>
      <c r="L505" s="23">
        <f>IF(AND(I505= "",J505= ""), 0, ROUND(ROUND(K505, 2) * ROUND(IF(J505="",I505,J505),  0), 2))</f>
        <v>0</v>
      </c>
      <c r="M505" s="7"/>
      <c r="O505" s="24">
        <v>0.2</v>
      </c>
      <c r="S505" s="7">
        <v>200</v>
      </c>
    </row>
    <row r="506" spans="1:19" ht="15" hidden="1" customHeight="1" x14ac:dyDescent="0.25">
      <c r="A506" s="7" t="s">
        <v>51</v>
      </c>
    </row>
    <row r="507" spans="1:19" ht="15" hidden="1" customHeight="1" x14ac:dyDescent="0.25">
      <c r="A507" s="7" t="s">
        <v>151</v>
      </c>
    </row>
    <row r="508" spans="1:19" ht="15" customHeight="1" x14ac:dyDescent="0.25">
      <c r="A508" s="7">
        <v>6</v>
      </c>
      <c r="B508" s="53" t="s">
        <v>232</v>
      </c>
      <c r="C508" s="29"/>
      <c r="D508" s="113" t="s">
        <v>233</v>
      </c>
      <c r="E508" s="113"/>
      <c r="F508" s="113"/>
      <c r="G508" s="113"/>
      <c r="H508" s="30"/>
      <c r="I508" s="30"/>
      <c r="J508" s="30"/>
      <c r="K508" s="30"/>
      <c r="L508" s="30"/>
      <c r="M508" s="7"/>
    </row>
    <row r="509" spans="1:19" ht="15" hidden="1" customHeight="1" x14ac:dyDescent="0.25">
      <c r="A509" s="7" t="s">
        <v>146</v>
      </c>
    </row>
    <row r="510" spans="1:19" ht="15" hidden="1" customHeight="1" x14ac:dyDescent="0.25">
      <c r="A510" s="7" t="s">
        <v>146</v>
      </c>
    </row>
    <row r="511" spans="1:19" ht="15" hidden="1" customHeight="1" x14ac:dyDescent="0.25">
      <c r="A511" s="7" t="s">
        <v>146</v>
      </c>
    </row>
    <row r="512" spans="1:19" ht="15" hidden="1" customHeight="1" x14ac:dyDescent="0.25">
      <c r="A512" s="7" t="s">
        <v>146</v>
      </c>
    </row>
    <row r="513" spans="1:19" ht="15" hidden="1" customHeight="1" x14ac:dyDescent="0.25">
      <c r="A513" s="7" t="s">
        <v>234</v>
      </c>
    </row>
    <row r="514" spans="1:19" ht="15" customHeight="1" x14ac:dyDescent="0.25">
      <c r="A514" s="7">
        <v>9</v>
      </c>
      <c r="B514" s="50" t="s">
        <v>235</v>
      </c>
      <c r="C514" s="19"/>
      <c r="D514" s="95" t="s">
        <v>233</v>
      </c>
      <c r="E514" s="80"/>
      <c r="F514" s="80"/>
      <c r="G514" s="80"/>
      <c r="H514" s="21" t="s">
        <v>50</v>
      </c>
      <c r="I514" s="22">
        <v>0</v>
      </c>
      <c r="J514" s="22"/>
      <c r="K514" s="23"/>
      <c r="L514" s="23">
        <f>IF(AND(I514= "",J514= ""), 0, ROUND(ROUND(K514, 2) * ROUND(IF(J514="",I514,J514),  0), 2))</f>
        <v>0</v>
      </c>
      <c r="M514" s="7"/>
      <c r="O514" s="24">
        <v>0.2</v>
      </c>
      <c r="S514" s="7">
        <v>200</v>
      </c>
    </row>
    <row r="515" spans="1:19" ht="15" hidden="1" customHeight="1" x14ac:dyDescent="0.25">
      <c r="A515" s="7" t="s">
        <v>51</v>
      </c>
    </row>
    <row r="516" spans="1:19" ht="15" hidden="1" customHeight="1" x14ac:dyDescent="0.25">
      <c r="A516" s="7" t="s">
        <v>151</v>
      </c>
    </row>
    <row r="517" spans="1:19" ht="15" customHeight="1" x14ac:dyDescent="0.25">
      <c r="A517" s="7">
        <v>6</v>
      </c>
      <c r="B517" s="53" t="s">
        <v>236</v>
      </c>
      <c r="C517" s="29"/>
      <c r="D517" s="113" t="s">
        <v>237</v>
      </c>
      <c r="E517" s="113"/>
      <c r="F517" s="113"/>
      <c r="G517" s="113"/>
      <c r="H517" s="30"/>
      <c r="I517" s="30"/>
      <c r="J517" s="30"/>
      <c r="K517" s="30"/>
      <c r="L517" s="30"/>
      <c r="M517" s="7"/>
    </row>
    <row r="518" spans="1:19" ht="15" hidden="1" customHeight="1" x14ac:dyDescent="0.25">
      <c r="A518" s="7" t="s">
        <v>146</v>
      </c>
    </row>
    <row r="519" spans="1:19" ht="15" hidden="1" customHeight="1" x14ac:dyDescent="0.25">
      <c r="A519" s="7" t="s">
        <v>146</v>
      </c>
    </row>
    <row r="520" spans="1:19" ht="15" hidden="1" customHeight="1" x14ac:dyDescent="0.25">
      <c r="A520" s="7" t="s">
        <v>146</v>
      </c>
    </row>
    <row r="521" spans="1:19" ht="15" hidden="1" customHeight="1" x14ac:dyDescent="0.25">
      <c r="A521" s="7" t="s">
        <v>146</v>
      </c>
    </row>
    <row r="522" spans="1:19" ht="15" hidden="1" customHeight="1" x14ac:dyDescent="0.25">
      <c r="A522" s="7" t="s">
        <v>234</v>
      </c>
    </row>
    <row r="523" spans="1:19" ht="15" customHeight="1" x14ac:dyDescent="0.25">
      <c r="A523" s="7">
        <v>9</v>
      </c>
      <c r="B523" s="50" t="s">
        <v>238</v>
      </c>
      <c r="C523" s="19"/>
      <c r="D523" s="95" t="s">
        <v>237</v>
      </c>
      <c r="E523" s="80"/>
      <c r="F523" s="80"/>
      <c r="G523" s="80"/>
      <c r="H523" s="21" t="s">
        <v>50</v>
      </c>
      <c r="I523" s="22">
        <v>0</v>
      </c>
      <c r="J523" s="22"/>
      <c r="K523" s="23"/>
      <c r="L523" s="23">
        <f>IF(AND(I523= "",J523= ""), 0, ROUND(ROUND(K523, 2) * ROUND(IF(J523="",I523,J523),  0), 2))</f>
        <v>0</v>
      </c>
      <c r="M523" s="7"/>
      <c r="O523" s="24">
        <v>0.2</v>
      </c>
      <c r="S523" s="7">
        <v>200</v>
      </c>
    </row>
    <row r="524" spans="1:19" ht="15" hidden="1" customHeight="1" x14ac:dyDescent="0.25">
      <c r="A524" s="7" t="s">
        <v>51</v>
      </c>
    </row>
    <row r="525" spans="1:19" ht="15" hidden="1" customHeight="1" x14ac:dyDescent="0.25">
      <c r="A525" s="7" t="s">
        <v>151</v>
      </c>
    </row>
    <row r="526" spans="1:19" ht="15" customHeight="1" x14ac:dyDescent="0.25">
      <c r="A526" s="7">
        <v>6</v>
      </c>
      <c r="B526" s="53" t="s">
        <v>239</v>
      </c>
      <c r="C526" s="29"/>
      <c r="D526" s="113" t="s">
        <v>240</v>
      </c>
      <c r="E526" s="113"/>
      <c r="F526" s="113"/>
      <c r="G526" s="113"/>
      <c r="H526" s="30"/>
      <c r="I526" s="30"/>
      <c r="J526" s="30"/>
      <c r="K526" s="30"/>
      <c r="L526" s="30"/>
      <c r="M526" s="7"/>
    </row>
    <row r="527" spans="1:19" ht="15" hidden="1" customHeight="1" x14ac:dyDescent="0.25">
      <c r="A527" s="7" t="s">
        <v>146</v>
      </c>
    </row>
    <row r="528" spans="1:19" ht="15" customHeight="1" x14ac:dyDescent="0.25">
      <c r="A528" s="7">
        <v>9</v>
      </c>
      <c r="B528" s="50" t="s">
        <v>241</v>
      </c>
      <c r="C528" s="19"/>
      <c r="D528" s="95" t="s">
        <v>240</v>
      </c>
      <c r="E528" s="80"/>
      <c r="F528" s="80"/>
      <c r="G528" s="80"/>
      <c r="H528" s="21" t="s">
        <v>50</v>
      </c>
      <c r="I528" s="22">
        <v>0</v>
      </c>
      <c r="J528" s="22"/>
      <c r="K528" s="23"/>
      <c r="L528" s="23">
        <f>IF(AND(I528= "",J528= ""), 0, ROUND(ROUND(K528, 2) * ROUND(IF(J528="",I528,J528),  0), 2))</f>
        <v>0</v>
      </c>
      <c r="M528" s="7"/>
      <c r="O528" s="24">
        <v>0.2</v>
      </c>
      <c r="S528" s="7">
        <v>200</v>
      </c>
    </row>
    <row r="529" spans="1:13" ht="15" hidden="1" customHeight="1" x14ac:dyDescent="0.25">
      <c r="A529" s="7" t="s">
        <v>51</v>
      </c>
    </row>
    <row r="530" spans="1:13" ht="15" hidden="1" customHeight="1" x14ac:dyDescent="0.25">
      <c r="A530" s="7" t="s">
        <v>151</v>
      </c>
    </row>
    <row r="531" spans="1:13" ht="15" customHeight="1" x14ac:dyDescent="0.25">
      <c r="A531" s="7" t="s">
        <v>98</v>
      </c>
      <c r="B531" s="51"/>
      <c r="C531" s="20"/>
      <c r="D531" s="80"/>
      <c r="E531" s="80"/>
      <c r="F531" s="80"/>
      <c r="G531" s="80"/>
      <c r="H531" s="20"/>
      <c r="I531" s="20"/>
      <c r="J531" s="20"/>
      <c r="K531" s="20"/>
      <c r="L531" s="20"/>
    </row>
    <row r="532" spans="1:13" ht="15" customHeight="1" x14ac:dyDescent="0.25">
      <c r="B532" s="51"/>
      <c r="C532" s="20"/>
      <c r="D532" s="111" t="s">
        <v>227</v>
      </c>
      <c r="E532" s="112"/>
      <c r="F532" s="112"/>
      <c r="G532" s="112"/>
      <c r="H532" s="109"/>
      <c r="I532" s="109"/>
      <c r="J532" s="109"/>
      <c r="K532" s="109"/>
      <c r="L532" s="110"/>
    </row>
    <row r="533" spans="1:13" ht="15" customHeight="1" x14ac:dyDescent="0.25">
      <c r="B533" s="51"/>
      <c r="C533" s="20"/>
      <c r="D533" s="71"/>
      <c r="E533" s="59"/>
      <c r="F533" s="59"/>
      <c r="G533" s="59"/>
      <c r="H533" s="59"/>
      <c r="I533" s="59"/>
      <c r="J533" s="59"/>
      <c r="K533" s="59"/>
      <c r="L533" s="70"/>
    </row>
    <row r="534" spans="1:13" ht="15" customHeight="1" x14ac:dyDescent="0.25">
      <c r="B534" s="51"/>
      <c r="C534" s="20"/>
      <c r="D534" s="102" t="s">
        <v>59</v>
      </c>
      <c r="E534" s="103"/>
      <c r="F534" s="103"/>
      <c r="G534" s="103"/>
      <c r="H534" s="100">
        <f>SUMIF(M500:M531, IF(M499="","",M499), L500:L531)</f>
        <v>0</v>
      </c>
      <c r="I534" s="100"/>
      <c r="J534" s="100"/>
      <c r="K534" s="100"/>
      <c r="L534" s="101"/>
    </row>
    <row r="535" spans="1:13" ht="15" hidden="1" customHeight="1" x14ac:dyDescent="0.25">
      <c r="B535" s="51"/>
      <c r="C535" s="20"/>
      <c r="D535" s="106" t="s">
        <v>60</v>
      </c>
      <c r="E535" s="107"/>
      <c r="F535" s="107"/>
      <c r="G535" s="107"/>
      <c r="H535" s="104">
        <f>ROUND(SUMIF(M500:M531, IF(M499="","",M499), L500:L531) * 0.2, 2)</f>
        <v>0</v>
      </c>
      <c r="I535" s="104"/>
      <c r="J535" s="104"/>
      <c r="K535" s="104"/>
      <c r="L535" s="105"/>
    </row>
    <row r="536" spans="1:13" ht="15" hidden="1" customHeight="1" x14ac:dyDescent="0.25">
      <c r="B536" s="51"/>
      <c r="C536" s="20"/>
      <c r="D536" s="102" t="s">
        <v>61</v>
      </c>
      <c r="E536" s="103"/>
      <c r="F536" s="103"/>
      <c r="G536" s="103"/>
      <c r="H536" s="100">
        <f>SUM(H534:H535)</f>
        <v>0</v>
      </c>
      <c r="I536" s="100"/>
      <c r="J536" s="100"/>
      <c r="K536" s="100"/>
      <c r="L536" s="101"/>
    </row>
    <row r="537" spans="1:13" ht="15" customHeight="1" x14ac:dyDescent="0.25">
      <c r="A537" s="7" t="s">
        <v>58</v>
      </c>
      <c r="B537" s="51"/>
      <c r="C537" s="20"/>
      <c r="D537" s="80"/>
      <c r="E537" s="80"/>
      <c r="F537" s="80"/>
      <c r="G537" s="80"/>
      <c r="H537" s="20"/>
      <c r="I537" s="20"/>
      <c r="J537" s="20"/>
      <c r="K537" s="20"/>
      <c r="L537" s="20"/>
    </row>
    <row r="538" spans="1:13" ht="15" customHeight="1" x14ac:dyDescent="0.25">
      <c r="B538" s="51"/>
      <c r="C538" s="20"/>
      <c r="D538" s="98" t="s">
        <v>193</v>
      </c>
      <c r="E538" s="99"/>
      <c r="F538" s="99"/>
      <c r="G538" s="99"/>
      <c r="H538" s="96"/>
      <c r="I538" s="96"/>
      <c r="J538" s="96"/>
      <c r="K538" s="96"/>
      <c r="L538" s="97"/>
    </row>
    <row r="539" spans="1:13" ht="15" customHeight="1" x14ac:dyDescent="0.25">
      <c r="B539" s="51"/>
      <c r="C539" s="20"/>
      <c r="D539" s="71"/>
      <c r="E539" s="59"/>
      <c r="F539" s="59"/>
      <c r="G539" s="59"/>
      <c r="H539" s="59"/>
      <c r="I539" s="59"/>
      <c r="J539" s="59"/>
      <c r="K539" s="59"/>
      <c r="L539" s="70"/>
    </row>
    <row r="540" spans="1:13" ht="15" customHeight="1" x14ac:dyDescent="0.25">
      <c r="B540" s="51"/>
      <c r="C540" s="20"/>
      <c r="D540" s="91" t="s">
        <v>59</v>
      </c>
      <c r="E540" s="92"/>
      <c r="F540" s="92"/>
      <c r="G540" s="92"/>
      <c r="H540" s="89">
        <f>SUMIF(M421:M537, IF(M420="","",M420), L421:L537)</f>
        <v>0</v>
      </c>
      <c r="I540" s="89"/>
      <c r="J540" s="89"/>
      <c r="K540" s="89"/>
      <c r="L540" s="90"/>
    </row>
    <row r="541" spans="1:13" ht="15" hidden="1" customHeight="1" x14ac:dyDescent="0.25">
      <c r="B541" s="51"/>
      <c r="C541" s="20"/>
      <c r="D541" s="87" t="s">
        <v>60</v>
      </c>
      <c r="E541" s="88"/>
      <c r="F541" s="88"/>
      <c r="G541" s="88"/>
      <c r="H541" s="85">
        <f>ROUND(SUMIF(M421:M537, IF(M420="","",M420), L421:L537) * 0.2, 2)</f>
        <v>0</v>
      </c>
      <c r="I541" s="85"/>
      <c r="J541" s="85"/>
      <c r="K541" s="85"/>
      <c r="L541" s="86"/>
    </row>
    <row r="542" spans="1:13" ht="15" hidden="1" customHeight="1" x14ac:dyDescent="0.25">
      <c r="B542" s="51"/>
      <c r="C542" s="20"/>
      <c r="D542" s="91" t="s">
        <v>61</v>
      </c>
      <c r="E542" s="92"/>
      <c r="F542" s="92"/>
      <c r="G542" s="92"/>
      <c r="H542" s="89">
        <f>SUM(H540:H541)</f>
        <v>0</v>
      </c>
      <c r="I542" s="89"/>
      <c r="J542" s="89"/>
      <c r="K542" s="89"/>
      <c r="L542" s="90"/>
    </row>
    <row r="543" spans="1:13" ht="15" customHeight="1" x14ac:dyDescent="0.25">
      <c r="A543" s="7">
        <v>4</v>
      </c>
      <c r="B543" s="49" t="s">
        <v>242</v>
      </c>
      <c r="C543" s="17"/>
      <c r="D543" s="94" t="s">
        <v>243</v>
      </c>
      <c r="E543" s="94"/>
      <c r="F543" s="94"/>
      <c r="G543" s="94"/>
      <c r="H543" s="18"/>
      <c r="I543" s="18"/>
      <c r="J543" s="18"/>
      <c r="K543" s="18"/>
      <c r="L543" s="18"/>
      <c r="M543" s="7"/>
    </row>
    <row r="544" spans="1:13" ht="15" hidden="1" customHeight="1" x14ac:dyDescent="0.25">
      <c r="A544" s="7" t="s">
        <v>46</v>
      </c>
    </row>
    <row r="545" spans="1:1" ht="15" hidden="1" customHeight="1" x14ac:dyDescent="0.25">
      <c r="A545" s="7" t="s">
        <v>46</v>
      </c>
    </row>
    <row r="546" spans="1:1" ht="15" hidden="1" customHeight="1" x14ac:dyDescent="0.25">
      <c r="A546" s="7" t="s">
        <v>46</v>
      </c>
    </row>
    <row r="547" spans="1:1" ht="15" hidden="1" customHeight="1" x14ac:dyDescent="0.25">
      <c r="A547" s="7" t="s">
        <v>46</v>
      </c>
    </row>
    <row r="548" spans="1:1" ht="15" hidden="1" customHeight="1" x14ac:dyDescent="0.25">
      <c r="A548" s="7" t="s">
        <v>46</v>
      </c>
    </row>
    <row r="549" spans="1:1" ht="15" hidden="1" customHeight="1" x14ac:dyDescent="0.25">
      <c r="A549" s="7" t="s">
        <v>46</v>
      </c>
    </row>
    <row r="550" spans="1:1" ht="15" hidden="1" customHeight="1" x14ac:dyDescent="0.25">
      <c r="A550" s="7" t="s">
        <v>46</v>
      </c>
    </row>
    <row r="551" spans="1:1" ht="15" hidden="1" customHeight="1" x14ac:dyDescent="0.25">
      <c r="A551" s="7" t="s">
        <v>46</v>
      </c>
    </row>
    <row r="552" spans="1:1" ht="15" hidden="1" customHeight="1" x14ac:dyDescent="0.25">
      <c r="A552" s="7" t="s">
        <v>46</v>
      </c>
    </row>
    <row r="553" spans="1:1" ht="15" hidden="1" customHeight="1" x14ac:dyDescent="0.25">
      <c r="A553" s="7" t="s">
        <v>46</v>
      </c>
    </row>
    <row r="554" spans="1:1" ht="15" hidden="1" customHeight="1" x14ac:dyDescent="0.25">
      <c r="A554" s="31" t="s">
        <v>244</v>
      </c>
    </row>
    <row r="555" spans="1:1" ht="15" hidden="1" customHeight="1" x14ac:dyDescent="0.25">
      <c r="A555" s="7" t="s">
        <v>46</v>
      </c>
    </row>
    <row r="556" spans="1:1" ht="15" hidden="1" customHeight="1" x14ac:dyDescent="0.25">
      <c r="A556" s="31" t="s">
        <v>244</v>
      </c>
    </row>
    <row r="557" spans="1:1" ht="15" hidden="1" customHeight="1" x14ac:dyDescent="0.25">
      <c r="A557" s="7" t="s">
        <v>46</v>
      </c>
    </row>
    <row r="558" spans="1:1" ht="15" hidden="1" customHeight="1" x14ac:dyDescent="0.25">
      <c r="A558" s="31" t="s">
        <v>244</v>
      </c>
    </row>
    <row r="559" spans="1:1" ht="15" hidden="1" customHeight="1" x14ac:dyDescent="0.25">
      <c r="A559" s="7" t="s">
        <v>46</v>
      </c>
    </row>
    <row r="560" spans="1:1" ht="15" hidden="1" customHeight="1" x14ac:dyDescent="0.25">
      <c r="A560" s="31" t="s">
        <v>244</v>
      </c>
    </row>
    <row r="561" spans="1:19" ht="15" hidden="1" customHeight="1" x14ac:dyDescent="0.25">
      <c r="A561" s="7" t="s">
        <v>46</v>
      </c>
    </row>
    <row r="562" spans="1:19" ht="15" hidden="1" customHeight="1" x14ac:dyDescent="0.25">
      <c r="A562" s="31" t="s">
        <v>244</v>
      </c>
    </row>
    <row r="563" spans="1:19" ht="15" hidden="1" customHeight="1" x14ac:dyDescent="0.25">
      <c r="A563" s="7" t="s">
        <v>46</v>
      </c>
    </row>
    <row r="564" spans="1:19" ht="15" hidden="1" customHeight="1" x14ac:dyDescent="0.25">
      <c r="A564" s="31" t="s">
        <v>244</v>
      </c>
    </row>
    <row r="565" spans="1:19" ht="15" hidden="1" customHeight="1" x14ac:dyDescent="0.25">
      <c r="A565" s="7" t="s">
        <v>46</v>
      </c>
    </row>
    <row r="566" spans="1:19" ht="15" hidden="1" customHeight="1" x14ac:dyDescent="0.25">
      <c r="A566" s="31" t="s">
        <v>244</v>
      </c>
    </row>
    <row r="567" spans="1:19" ht="15" hidden="1" customHeight="1" x14ac:dyDescent="0.25">
      <c r="A567" s="7" t="s">
        <v>47</v>
      </c>
    </row>
    <row r="568" spans="1:19" ht="15" hidden="1" customHeight="1" x14ac:dyDescent="0.25">
      <c r="A568" s="7" t="s">
        <v>47</v>
      </c>
    </row>
    <row r="569" spans="1:19" ht="15" hidden="1" customHeight="1" x14ac:dyDescent="0.25">
      <c r="A569" s="7" t="s">
        <v>47</v>
      </c>
    </row>
    <row r="570" spans="1:19" ht="15" hidden="1" customHeight="1" x14ac:dyDescent="0.25">
      <c r="A570" s="7" t="s">
        <v>47</v>
      </c>
    </row>
    <row r="571" spans="1:19" ht="15" hidden="1" customHeight="1" x14ac:dyDescent="0.25">
      <c r="A571" s="7" t="s">
        <v>47</v>
      </c>
    </row>
    <row r="572" spans="1:19" ht="15" hidden="1" customHeight="1" x14ac:dyDescent="0.25">
      <c r="A572" s="7" t="s">
        <v>47</v>
      </c>
    </row>
    <row r="573" spans="1:19" ht="15" hidden="1" customHeight="1" x14ac:dyDescent="0.25">
      <c r="A573" s="7" t="s">
        <v>47</v>
      </c>
    </row>
    <row r="574" spans="1:19" ht="15" hidden="1" customHeight="1" x14ac:dyDescent="0.25">
      <c r="A574" s="7" t="s">
        <v>47</v>
      </c>
    </row>
    <row r="575" spans="1:19" ht="15" customHeight="1" x14ac:dyDescent="0.25">
      <c r="A575" s="7">
        <v>5</v>
      </c>
      <c r="B575" s="52" t="s">
        <v>245</v>
      </c>
      <c r="C575" s="26"/>
      <c r="D575" s="108" t="s">
        <v>246</v>
      </c>
      <c r="E575" s="108"/>
      <c r="F575" s="108"/>
      <c r="G575" s="108"/>
      <c r="H575" s="27"/>
      <c r="I575" s="27"/>
      <c r="J575" s="27"/>
      <c r="K575" s="27"/>
      <c r="L575" s="27"/>
      <c r="M575" s="7"/>
    </row>
    <row r="576" spans="1:19" ht="15" customHeight="1" x14ac:dyDescent="0.25">
      <c r="A576" s="7">
        <v>9</v>
      </c>
      <c r="B576" s="50" t="s">
        <v>247</v>
      </c>
      <c r="C576" s="19"/>
      <c r="D576" s="95" t="s">
        <v>246</v>
      </c>
      <c r="E576" s="80"/>
      <c r="F576" s="80"/>
      <c r="G576" s="80"/>
      <c r="H576" s="21" t="s">
        <v>50</v>
      </c>
      <c r="I576" s="22">
        <v>0</v>
      </c>
      <c r="J576" s="22"/>
      <c r="K576" s="23"/>
      <c r="L576" s="23">
        <f>IF(AND(I576= "",J576= ""), 0, ROUND(ROUND(K576, 2) * ROUND(IF(J576="",I576,J576),  0), 2))</f>
        <v>0</v>
      </c>
      <c r="M576" s="7"/>
      <c r="O576" s="24">
        <v>0.2</v>
      </c>
      <c r="S576" s="7">
        <v>200</v>
      </c>
    </row>
    <row r="577" spans="1:19" ht="15" hidden="1" customHeight="1" x14ac:dyDescent="0.25">
      <c r="A577" s="7" t="s">
        <v>51</v>
      </c>
    </row>
    <row r="578" spans="1:19" ht="15" hidden="1" customHeight="1" x14ac:dyDescent="0.25">
      <c r="A578" s="31" t="s">
        <v>248</v>
      </c>
    </row>
    <row r="579" spans="1:19" ht="15" hidden="1" customHeight="1" x14ac:dyDescent="0.25">
      <c r="A579" s="7" t="s">
        <v>196</v>
      </c>
    </row>
    <row r="580" spans="1:19" ht="15" hidden="1" customHeight="1" x14ac:dyDescent="0.25">
      <c r="A580" s="7" t="s">
        <v>97</v>
      </c>
    </row>
    <row r="581" spans="1:19" ht="15" customHeight="1" x14ac:dyDescent="0.25">
      <c r="A581" s="7" t="s">
        <v>98</v>
      </c>
      <c r="B581" s="51"/>
      <c r="C581" s="20"/>
      <c r="D581" s="80"/>
      <c r="E581" s="80"/>
      <c r="F581" s="80"/>
      <c r="G581" s="80"/>
      <c r="H581" s="20"/>
      <c r="I581" s="20"/>
      <c r="J581" s="20"/>
      <c r="K581" s="20"/>
      <c r="L581" s="20"/>
    </row>
    <row r="582" spans="1:19" ht="15" customHeight="1" x14ac:dyDescent="0.25">
      <c r="B582" s="51"/>
      <c r="C582" s="20"/>
      <c r="D582" s="111" t="s">
        <v>246</v>
      </c>
      <c r="E582" s="112"/>
      <c r="F582" s="112"/>
      <c r="G582" s="112"/>
      <c r="H582" s="109"/>
      <c r="I582" s="109"/>
      <c r="J582" s="109"/>
      <c r="K582" s="109"/>
      <c r="L582" s="110"/>
    </row>
    <row r="583" spans="1:19" ht="15" customHeight="1" x14ac:dyDescent="0.25">
      <c r="B583" s="51"/>
      <c r="C583" s="20"/>
      <c r="D583" s="71"/>
      <c r="E583" s="59"/>
      <c r="F583" s="59"/>
      <c r="G583" s="59"/>
      <c r="H583" s="59"/>
      <c r="I583" s="59"/>
      <c r="J583" s="59"/>
      <c r="K583" s="59"/>
      <c r="L583" s="70"/>
    </row>
    <row r="584" spans="1:19" ht="15" customHeight="1" x14ac:dyDescent="0.25">
      <c r="B584" s="51"/>
      <c r="C584" s="20"/>
      <c r="D584" s="102" t="s">
        <v>59</v>
      </c>
      <c r="E584" s="103"/>
      <c r="F584" s="103"/>
      <c r="G584" s="103"/>
      <c r="H584" s="100">
        <f>SUMIF(M576:M581, IF(M575="","",M575), L576:L581)</f>
        <v>0</v>
      </c>
      <c r="I584" s="100"/>
      <c r="J584" s="100"/>
      <c r="K584" s="100"/>
      <c r="L584" s="101"/>
    </row>
    <row r="585" spans="1:19" ht="15" hidden="1" customHeight="1" x14ac:dyDescent="0.25">
      <c r="B585" s="51"/>
      <c r="C585" s="20"/>
      <c r="D585" s="106" t="s">
        <v>60</v>
      </c>
      <c r="E585" s="107"/>
      <c r="F585" s="107"/>
      <c r="G585" s="107"/>
      <c r="H585" s="104">
        <f>ROUND(SUMIF(M576:M581, IF(M575="","",M575), L576:L581) * 0.2, 2)</f>
        <v>0</v>
      </c>
      <c r="I585" s="104"/>
      <c r="J585" s="104"/>
      <c r="K585" s="104"/>
      <c r="L585" s="105"/>
    </row>
    <row r="586" spans="1:19" ht="15" hidden="1" customHeight="1" x14ac:dyDescent="0.25">
      <c r="B586" s="51"/>
      <c r="C586" s="20"/>
      <c r="D586" s="102" t="s">
        <v>61</v>
      </c>
      <c r="E586" s="103"/>
      <c r="F586" s="103"/>
      <c r="G586" s="103"/>
      <c r="H586" s="100">
        <f>SUM(H584:H585)</f>
        <v>0</v>
      </c>
      <c r="I586" s="100"/>
      <c r="J586" s="100"/>
      <c r="K586" s="100"/>
      <c r="L586" s="101"/>
    </row>
    <row r="587" spans="1:19" ht="15" customHeight="1" x14ac:dyDescent="0.25">
      <c r="A587" s="7">
        <v>5</v>
      </c>
      <c r="B587" s="52" t="s">
        <v>249</v>
      </c>
      <c r="C587" s="26"/>
      <c r="D587" s="108" t="s">
        <v>250</v>
      </c>
      <c r="E587" s="108"/>
      <c r="F587" s="108"/>
      <c r="G587" s="108"/>
      <c r="H587" s="27"/>
      <c r="I587" s="27"/>
      <c r="J587" s="27"/>
      <c r="K587" s="27"/>
      <c r="L587" s="27"/>
      <c r="M587" s="7"/>
    </row>
    <row r="588" spans="1:19" ht="15" customHeight="1" x14ac:dyDescent="0.25">
      <c r="A588" s="7">
        <v>9</v>
      </c>
      <c r="B588" s="50" t="s">
        <v>251</v>
      </c>
      <c r="C588" s="19"/>
      <c r="D588" s="95" t="s">
        <v>250</v>
      </c>
      <c r="E588" s="80"/>
      <c r="F588" s="80"/>
      <c r="G588" s="80"/>
      <c r="H588" s="21" t="s">
        <v>50</v>
      </c>
      <c r="I588" s="22">
        <v>0</v>
      </c>
      <c r="J588" s="22"/>
      <c r="K588" s="23"/>
      <c r="L588" s="23">
        <f>IF(AND(I588= "",J588= ""), 0, ROUND(ROUND(K588, 2) * ROUND(IF(J588="",I588,J588),  0), 2))</f>
        <v>0</v>
      </c>
      <c r="M588" s="7"/>
      <c r="O588" s="24">
        <v>0.2</v>
      </c>
      <c r="S588" s="7">
        <v>200</v>
      </c>
    </row>
    <row r="589" spans="1:19" ht="15" hidden="1" customHeight="1" x14ac:dyDescent="0.25">
      <c r="A589" s="7" t="s">
        <v>51</v>
      </c>
    </row>
    <row r="590" spans="1:19" ht="15" hidden="1" customHeight="1" x14ac:dyDescent="0.25">
      <c r="A590" s="31" t="s">
        <v>248</v>
      </c>
    </row>
    <row r="591" spans="1:19" ht="15" hidden="1" customHeight="1" x14ac:dyDescent="0.25">
      <c r="A591" s="7" t="s">
        <v>196</v>
      </c>
    </row>
    <row r="592" spans="1:19" ht="15" hidden="1" customHeight="1" x14ac:dyDescent="0.25">
      <c r="A592" s="7" t="s">
        <v>97</v>
      </c>
    </row>
    <row r="593" spans="1:19" ht="15" customHeight="1" x14ac:dyDescent="0.25">
      <c r="A593" s="7" t="s">
        <v>98</v>
      </c>
      <c r="B593" s="51"/>
      <c r="C593" s="20"/>
      <c r="D593" s="80"/>
      <c r="E593" s="80"/>
      <c r="F593" s="80"/>
      <c r="G593" s="80"/>
      <c r="H593" s="20"/>
      <c r="I593" s="20"/>
      <c r="J593" s="20"/>
      <c r="K593" s="20"/>
      <c r="L593" s="20"/>
    </row>
    <row r="594" spans="1:19" ht="15" customHeight="1" x14ac:dyDescent="0.25">
      <c r="B594" s="51"/>
      <c r="C594" s="20"/>
      <c r="D594" s="111" t="s">
        <v>250</v>
      </c>
      <c r="E594" s="112"/>
      <c r="F594" s="112"/>
      <c r="G594" s="112"/>
      <c r="H594" s="109"/>
      <c r="I594" s="109"/>
      <c r="J594" s="109"/>
      <c r="K594" s="109"/>
      <c r="L594" s="110"/>
    </row>
    <row r="595" spans="1:19" ht="15" customHeight="1" x14ac:dyDescent="0.25">
      <c r="B595" s="51"/>
      <c r="C595" s="20"/>
      <c r="D595" s="71"/>
      <c r="E595" s="59"/>
      <c r="F595" s="59"/>
      <c r="G595" s="59"/>
      <c r="H595" s="59"/>
      <c r="I595" s="59"/>
      <c r="J595" s="59"/>
      <c r="K595" s="59"/>
      <c r="L595" s="70"/>
    </row>
    <row r="596" spans="1:19" ht="15" customHeight="1" x14ac:dyDescent="0.25">
      <c r="B596" s="51"/>
      <c r="C596" s="20"/>
      <c r="D596" s="102" t="s">
        <v>59</v>
      </c>
      <c r="E596" s="103"/>
      <c r="F596" s="103"/>
      <c r="G596" s="103"/>
      <c r="H596" s="100">
        <f>SUMIF(M588:M593, IF(M587="","",M587), L588:L593)</f>
        <v>0</v>
      </c>
      <c r="I596" s="100"/>
      <c r="J596" s="100"/>
      <c r="K596" s="100"/>
      <c r="L596" s="101"/>
    </row>
    <row r="597" spans="1:19" ht="15" hidden="1" customHeight="1" x14ac:dyDescent="0.25">
      <c r="B597" s="51"/>
      <c r="C597" s="20"/>
      <c r="D597" s="106" t="s">
        <v>60</v>
      </c>
      <c r="E597" s="107"/>
      <c r="F597" s="107"/>
      <c r="G597" s="107"/>
      <c r="H597" s="104">
        <f>ROUND(SUMIF(M588:M593, IF(M587="","",M587), L588:L593) * 0.2, 2)</f>
        <v>0</v>
      </c>
      <c r="I597" s="104"/>
      <c r="J597" s="104"/>
      <c r="K597" s="104"/>
      <c r="L597" s="105"/>
    </row>
    <row r="598" spans="1:19" ht="15" hidden="1" customHeight="1" x14ac:dyDescent="0.25">
      <c r="B598" s="51"/>
      <c r="C598" s="20"/>
      <c r="D598" s="102" t="s">
        <v>61</v>
      </c>
      <c r="E598" s="103"/>
      <c r="F598" s="103"/>
      <c r="G598" s="103"/>
      <c r="H598" s="100">
        <f>SUM(H596:H597)</f>
        <v>0</v>
      </c>
      <c r="I598" s="100"/>
      <c r="J598" s="100"/>
      <c r="K598" s="100"/>
      <c r="L598" s="101"/>
    </row>
    <row r="599" spans="1:19" ht="15" customHeight="1" x14ac:dyDescent="0.25">
      <c r="A599" s="7">
        <v>5</v>
      </c>
      <c r="B599" s="52" t="s">
        <v>252</v>
      </c>
      <c r="C599" s="26"/>
      <c r="D599" s="108" t="s">
        <v>253</v>
      </c>
      <c r="E599" s="108"/>
      <c r="F599" s="108"/>
      <c r="G599" s="108"/>
      <c r="H599" s="27"/>
      <c r="I599" s="27"/>
      <c r="J599" s="27"/>
      <c r="K599" s="27"/>
      <c r="L599" s="27"/>
      <c r="M599" s="7"/>
    </row>
    <row r="600" spans="1:19" ht="15" customHeight="1" x14ac:dyDescent="0.25">
      <c r="A600" s="7">
        <v>9</v>
      </c>
      <c r="B600" s="50" t="s">
        <v>254</v>
      </c>
      <c r="C600" s="19"/>
      <c r="D600" s="95" t="s">
        <v>253</v>
      </c>
      <c r="E600" s="80"/>
      <c r="F600" s="80"/>
      <c r="G600" s="80"/>
      <c r="H600" s="21" t="s">
        <v>50</v>
      </c>
      <c r="I600" s="22">
        <v>0</v>
      </c>
      <c r="J600" s="22"/>
      <c r="K600" s="23"/>
      <c r="L600" s="23">
        <f>IF(AND(I600= "",J600= ""), 0, ROUND(ROUND(K600, 2) * ROUND(IF(J600="",I600,J600),  0), 2))</f>
        <v>0</v>
      </c>
      <c r="M600" s="7"/>
      <c r="O600" s="24">
        <v>0.2</v>
      </c>
      <c r="S600" s="7">
        <v>200</v>
      </c>
    </row>
    <row r="601" spans="1:19" ht="15" hidden="1" customHeight="1" x14ac:dyDescent="0.25">
      <c r="A601" s="7" t="s">
        <v>51</v>
      </c>
    </row>
    <row r="602" spans="1:19" ht="15" hidden="1" customHeight="1" x14ac:dyDescent="0.25">
      <c r="A602" s="31" t="s">
        <v>248</v>
      </c>
    </row>
    <row r="603" spans="1:19" ht="15" hidden="1" customHeight="1" x14ac:dyDescent="0.25">
      <c r="A603" s="7" t="s">
        <v>196</v>
      </c>
    </row>
    <row r="604" spans="1:19" ht="15" hidden="1" customHeight="1" x14ac:dyDescent="0.25">
      <c r="A604" s="7" t="s">
        <v>97</v>
      </c>
    </row>
    <row r="605" spans="1:19" ht="15" customHeight="1" x14ac:dyDescent="0.25">
      <c r="A605" s="7" t="s">
        <v>98</v>
      </c>
      <c r="B605" s="51"/>
      <c r="C605" s="20"/>
      <c r="D605" s="80"/>
      <c r="E605" s="80"/>
      <c r="F605" s="80"/>
      <c r="G605" s="80"/>
      <c r="H605" s="20"/>
      <c r="I605" s="20"/>
      <c r="J605" s="20"/>
      <c r="K605" s="20"/>
      <c r="L605" s="20"/>
    </row>
    <row r="606" spans="1:19" ht="15" customHeight="1" x14ac:dyDescent="0.25">
      <c r="B606" s="51"/>
      <c r="C606" s="20"/>
      <c r="D606" s="111" t="s">
        <v>253</v>
      </c>
      <c r="E606" s="112"/>
      <c r="F606" s="112"/>
      <c r="G606" s="112"/>
      <c r="H606" s="109"/>
      <c r="I606" s="109"/>
      <c r="J606" s="109"/>
      <c r="K606" s="109"/>
      <c r="L606" s="110"/>
    </row>
    <row r="607" spans="1:19" ht="15" customHeight="1" x14ac:dyDescent="0.25">
      <c r="B607" s="51"/>
      <c r="C607" s="20"/>
      <c r="D607" s="71"/>
      <c r="E607" s="59"/>
      <c r="F607" s="59"/>
      <c r="G607" s="59"/>
      <c r="H607" s="59"/>
      <c r="I607" s="59"/>
      <c r="J607" s="59"/>
      <c r="K607" s="59"/>
      <c r="L607" s="70"/>
    </row>
    <row r="608" spans="1:19" ht="15" customHeight="1" x14ac:dyDescent="0.25">
      <c r="B608" s="51"/>
      <c r="C608" s="20"/>
      <c r="D608" s="102" t="s">
        <v>59</v>
      </c>
      <c r="E608" s="103"/>
      <c r="F608" s="103"/>
      <c r="G608" s="103"/>
      <c r="H608" s="100">
        <f>SUMIF(M600:M605, IF(M599="","",M599), L600:L605)</f>
        <v>0</v>
      </c>
      <c r="I608" s="100"/>
      <c r="J608" s="100"/>
      <c r="K608" s="100"/>
      <c r="L608" s="101"/>
    </row>
    <row r="609" spans="1:19" ht="15" hidden="1" customHeight="1" x14ac:dyDescent="0.25">
      <c r="B609" s="51"/>
      <c r="C609" s="20"/>
      <c r="D609" s="106" t="s">
        <v>60</v>
      </c>
      <c r="E609" s="107"/>
      <c r="F609" s="107"/>
      <c r="G609" s="107"/>
      <c r="H609" s="104">
        <f>ROUND(SUMIF(M600:M605, IF(M599="","",M599), L600:L605) * 0.2, 2)</f>
        <v>0</v>
      </c>
      <c r="I609" s="104"/>
      <c r="J609" s="104"/>
      <c r="K609" s="104"/>
      <c r="L609" s="105"/>
    </row>
    <row r="610" spans="1:19" ht="15" hidden="1" customHeight="1" x14ac:dyDescent="0.25">
      <c r="B610" s="51"/>
      <c r="C610" s="20"/>
      <c r="D610" s="102" t="s">
        <v>61</v>
      </c>
      <c r="E610" s="103"/>
      <c r="F610" s="103"/>
      <c r="G610" s="103"/>
      <c r="H610" s="100">
        <f>SUM(H608:H609)</f>
        <v>0</v>
      </c>
      <c r="I610" s="100"/>
      <c r="J610" s="100"/>
      <c r="K610" s="100"/>
      <c r="L610" s="101"/>
    </row>
    <row r="611" spans="1:19" ht="15" customHeight="1" x14ac:dyDescent="0.25">
      <c r="A611" s="7">
        <v>5</v>
      </c>
      <c r="B611" s="52" t="s">
        <v>255</v>
      </c>
      <c r="C611" s="26"/>
      <c r="D611" s="108" t="s">
        <v>256</v>
      </c>
      <c r="E611" s="108"/>
      <c r="F611" s="108"/>
      <c r="G611" s="108"/>
      <c r="H611" s="27"/>
      <c r="I611" s="27"/>
      <c r="J611" s="27"/>
      <c r="K611" s="27"/>
      <c r="L611" s="27"/>
      <c r="M611" s="7"/>
    </row>
    <row r="612" spans="1:19" ht="15" customHeight="1" x14ac:dyDescent="0.25">
      <c r="A612" s="7">
        <v>9</v>
      </c>
      <c r="B612" s="50" t="s">
        <v>257</v>
      </c>
      <c r="C612" s="19"/>
      <c r="D612" s="95" t="s">
        <v>256</v>
      </c>
      <c r="E612" s="80"/>
      <c r="F612" s="80"/>
      <c r="G612" s="80"/>
      <c r="H612" s="21" t="s">
        <v>50</v>
      </c>
      <c r="I612" s="22">
        <v>0</v>
      </c>
      <c r="J612" s="22"/>
      <c r="K612" s="23"/>
      <c r="L612" s="23">
        <f>IF(AND(I612= "",J612= ""), 0, ROUND(ROUND(K612, 2) * ROUND(IF(J612="",I612,J612),  0), 2))</f>
        <v>0</v>
      </c>
      <c r="M612" s="7"/>
      <c r="O612" s="24">
        <v>0.2</v>
      </c>
      <c r="S612" s="7">
        <v>200</v>
      </c>
    </row>
    <row r="613" spans="1:19" ht="15" hidden="1" customHeight="1" x14ac:dyDescent="0.25">
      <c r="A613" s="7" t="s">
        <v>51</v>
      </c>
    </row>
    <row r="614" spans="1:19" ht="15" hidden="1" customHeight="1" x14ac:dyDescent="0.25">
      <c r="A614" s="31" t="s">
        <v>248</v>
      </c>
    </row>
    <row r="615" spans="1:19" ht="15" hidden="1" customHeight="1" x14ac:dyDescent="0.25">
      <c r="A615" s="7" t="s">
        <v>196</v>
      </c>
    </row>
    <row r="616" spans="1:19" ht="15" hidden="1" customHeight="1" x14ac:dyDescent="0.25">
      <c r="A616" s="7" t="s">
        <v>97</v>
      </c>
    </row>
    <row r="617" spans="1:19" ht="15" customHeight="1" x14ac:dyDescent="0.25">
      <c r="A617" s="7" t="s">
        <v>98</v>
      </c>
      <c r="B617" s="51"/>
      <c r="C617" s="20"/>
      <c r="D617" s="80"/>
      <c r="E617" s="80"/>
      <c r="F617" s="80"/>
      <c r="G617" s="80"/>
      <c r="H617" s="20"/>
      <c r="I617" s="20"/>
      <c r="J617" s="20"/>
      <c r="K617" s="20"/>
      <c r="L617" s="20"/>
    </row>
    <row r="618" spans="1:19" ht="15" customHeight="1" x14ac:dyDescent="0.25">
      <c r="B618" s="51"/>
      <c r="C618" s="20"/>
      <c r="D618" s="111" t="s">
        <v>256</v>
      </c>
      <c r="E618" s="112"/>
      <c r="F618" s="112"/>
      <c r="G618" s="112"/>
      <c r="H618" s="109"/>
      <c r="I618" s="109"/>
      <c r="J618" s="109"/>
      <c r="K618" s="109"/>
      <c r="L618" s="110"/>
    </row>
    <row r="619" spans="1:19" ht="15" customHeight="1" x14ac:dyDescent="0.25">
      <c r="B619" s="51"/>
      <c r="C619" s="20"/>
      <c r="D619" s="71"/>
      <c r="E619" s="59"/>
      <c r="F619" s="59"/>
      <c r="G619" s="59"/>
      <c r="H619" s="59"/>
      <c r="I619" s="59"/>
      <c r="J619" s="59"/>
      <c r="K619" s="59"/>
      <c r="L619" s="70"/>
    </row>
    <row r="620" spans="1:19" ht="15" customHeight="1" x14ac:dyDescent="0.25">
      <c r="B620" s="51"/>
      <c r="C620" s="20"/>
      <c r="D620" s="102" t="s">
        <v>59</v>
      </c>
      <c r="E620" s="103"/>
      <c r="F620" s="103"/>
      <c r="G620" s="103"/>
      <c r="H620" s="100">
        <f>SUMIF(M612:M617, IF(M611="","",M611), L612:L617)</f>
        <v>0</v>
      </c>
      <c r="I620" s="100"/>
      <c r="J620" s="100"/>
      <c r="K620" s="100"/>
      <c r="L620" s="101"/>
    </row>
    <row r="621" spans="1:19" ht="15" hidden="1" customHeight="1" x14ac:dyDescent="0.25">
      <c r="B621" s="51"/>
      <c r="C621" s="20"/>
      <c r="D621" s="106" t="s">
        <v>60</v>
      </c>
      <c r="E621" s="107"/>
      <c r="F621" s="107"/>
      <c r="G621" s="107"/>
      <c r="H621" s="104">
        <f>ROUND(SUMIF(M612:M617, IF(M611="","",M611), L612:L617) * 0.2, 2)</f>
        <v>0</v>
      </c>
      <c r="I621" s="104"/>
      <c r="J621" s="104"/>
      <c r="K621" s="104"/>
      <c r="L621" s="105"/>
    </row>
    <row r="622" spans="1:19" ht="15" hidden="1" customHeight="1" x14ac:dyDescent="0.25">
      <c r="B622" s="51"/>
      <c r="C622" s="20"/>
      <c r="D622" s="102" t="s">
        <v>61</v>
      </c>
      <c r="E622" s="103"/>
      <c r="F622" s="103"/>
      <c r="G622" s="103"/>
      <c r="H622" s="100">
        <f>SUM(H620:H621)</f>
        <v>0</v>
      </c>
      <c r="I622" s="100"/>
      <c r="J622" s="100"/>
      <c r="K622" s="100"/>
      <c r="L622" s="101"/>
    </row>
    <row r="623" spans="1:19" ht="15" customHeight="1" x14ac:dyDescent="0.25">
      <c r="A623" s="7">
        <v>5</v>
      </c>
      <c r="B623" s="52" t="s">
        <v>258</v>
      </c>
      <c r="C623" s="26"/>
      <c r="D623" s="108" t="s">
        <v>259</v>
      </c>
      <c r="E623" s="108"/>
      <c r="F623" s="108"/>
      <c r="G623" s="108"/>
      <c r="H623" s="27"/>
      <c r="I623" s="27"/>
      <c r="J623" s="27"/>
      <c r="K623" s="27"/>
      <c r="L623" s="27"/>
      <c r="M623" s="7"/>
    </row>
    <row r="624" spans="1:19" ht="15" customHeight="1" x14ac:dyDescent="0.25">
      <c r="A624" s="7">
        <v>9</v>
      </c>
      <c r="B624" s="50" t="s">
        <v>260</v>
      </c>
      <c r="C624" s="19"/>
      <c r="D624" s="95" t="s">
        <v>261</v>
      </c>
      <c r="E624" s="80"/>
      <c r="F624" s="80"/>
      <c r="G624" s="80"/>
      <c r="H624" s="21" t="s">
        <v>127</v>
      </c>
      <c r="I624" s="28">
        <v>0</v>
      </c>
      <c r="J624" s="28"/>
      <c r="K624" s="23"/>
      <c r="L624" s="23">
        <f>IF(AND(I624= "",J624= ""), 0, ROUND(ROUND(K624, 2) * ROUND(IF(J624="",I624,J624),  2), 2))</f>
        <v>0</v>
      </c>
      <c r="M624" s="7"/>
      <c r="O624" s="24">
        <v>0.2</v>
      </c>
      <c r="S624" s="7">
        <v>200</v>
      </c>
    </row>
    <row r="625" spans="1:19" ht="15" hidden="1" customHeight="1" x14ac:dyDescent="0.25">
      <c r="A625" s="7" t="s">
        <v>51</v>
      </c>
    </row>
    <row r="626" spans="1:19" ht="15" customHeight="1" x14ac:dyDescent="0.25">
      <c r="A626" s="7">
        <v>9</v>
      </c>
      <c r="B626" s="50" t="s">
        <v>262</v>
      </c>
      <c r="C626" s="19"/>
      <c r="D626" s="95" t="s">
        <v>263</v>
      </c>
      <c r="E626" s="80"/>
      <c r="F626" s="80"/>
      <c r="G626" s="80"/>
      <c r="H626" s="21" t="s">
        <v>127</v>
      </c>
      <c r="I626" s="28">
        <v>0</v>
      </c>
      <c r="J626" s="28"/>
      <c r="K626" s="23"/>
      <c r="L626" s="23">
        <f>IF(AND(I626= "",J626= ""), 0, ROUND(ROUND(K626, 2) * ROUND(IF(J626="",I626,J626),  2), 2))</f>
        <v>0</v>
      </c>
      <c r="M626" s="7"/>
      <c r="O626" s="24">
        <v>0.2</v>
      </c>
      <c r="S626" s="7">
        <v>200</v>
      </c>
    </row>
    <row r="627" spans="1:19" ht="15" hidden="1" customHeight="1" x14ac:dyDescent="0.25">
      <c r="A627" s="7" t="s">
        <v>51</v>
      </c>
    </row>
    <row r="628" spans="1:19" ht="15" customHeight="1" x14ac:dyDescent="0.25">
      <c r="A628" s="7">
        <v>9</v>
      </c>
      <c r="B628" s="50" t="s">
        <v>264</v>
      </c>
      <c r="C628" s="19"/>
      <c r="D628" s="95" t="s">
        <v>265</v>
      </c>
      <c r="E628" s="80"/>
      <c r="F628" s="80"/>
      <c r="G628" s="80"/>
      <c r="H628" s="21" t="s">
        <v>50</v>
      </c>
      <c r="I628" s="22">
        <v>0</v>
      </c>
      <c r="J628" s="22"/>
      <c r="K628" s="23"/>
      <c r="L628" s="23">
        <f>IF(AND(I628= "",J628= ""), 0, ROUND(ROUND(K628, 2) * ROUND(IF(J628="",I628,J628),  0), 2))</f>
        <v>0</v>
      </c>
      <c r="M628" s="7"/>
      <c r="O628" s="24">
        <v>0.2</v>
      </c>
      <c r="S628" s="7">
        <v>200</v>
      </c>
    </row>
    <row r="629" spans="1:19" ht="15" hidden="1" customHeight="1" x14ac:dyDescent="0.25">
      <c r="A629" s="7" t="s">
        <v>51</v>
      </c>
    </row>
    <row r="630" spans="1:19" ht="15" hidden="1" customHeight="1" x14ac:dyDescent="0.25">
      <c r="A630" s="31" t="s">
        <v>248</v>
      </c>
    </row>
    <row r="631" spans="1:19" ht="15" hidden="1" customHeight="1" x14ac:dyDescent="0.25">
      <c r="A631" s="7" t="s">
        <v>196</v>
      </c>
    </row>
    <row r="632" spans="1:19" ht="15" hidden="1" customHeight="1" x14ac:dyDescent="0.25">
      <c r="A632" s="7" t="s">
        <v>97</v>
      </c>
    </row>
    <row r="633" spans="1:19" ht="15" customHeight="1" x14ac:dyDescent="0.25">
      <c r="A633" s="7" t="s">
        <v>98</v>
      </c>
      <c r="B633" s="51"/>
      <c r="C633" s="20"/>
      <c r="D633" s="80"/>
      <c r="E633" s="80"/>
      <c r="F633" s="80"/>
      <c r="G633" s="80"/>
      <c r="H633" s="20"/>
      <c r="I633" s="20"/>
      <c r="J633" s="20"/>
      <c r="K633" s="20"/>
      <c r="L633" s="20"/>
    </row>
    <row r="634" spans="1:19" ht="15" customHeight="1" x14ac:dyDescent="0.25">
      <c r="B634" s="51"/>
      <c r="C634" s="20"/>
      <c r="D634" s="111" t="s">
        <v>259</v>
      </c>
      <c r="E634" s="112"/>
      <c r="F634" s="112"/>
      <c r="G634" s="112"/>
      <c r="H634" s="109"/>
      <c r="I634" s="109"/>
      <c r="J634" s="109"/>
      <c r="K634" s="109"/>
      <c r="L634" s="110"/>
    </row>
    <row r="635" spans="1:19" ht="15" customHeight="1" x14ac:dyDescent="0.25">
      <c r="B635" s="51"/>
      <c r="C635" s="20"/>
      <c r="D635" s="71"/>
      <c r="E635" s="59"/>
      <c r="F635" s="59"/>
      <c r="G635" s="59"/>
      <c r="H635" s="59"/>
      <c r="I635" s="59"/>
      <c r="J635" s="59"/>
      <c r="K635" s="59"/>
      <c r="L635" s="70"/>
    </row>
    <row r="636" spans="1:19" ht="15" customHeight="1" x14ac:dyDescent="0.25">
      <c r="B636" s="51"/>
      <c r="C636" s="20"/>
      <c r="D636" s="102" t="s">
        <v>59</v>
      </c>
      <c r="E636" s="103"/>
      <c r="F636" s="103"/>
      <c r="G636" s="103"/>
      <c r="H636" s="100">
        <f>SUMIF(M624:M633, IF(M623="","",M623), L624:L633)</f>
        <v>0</v>
      </c>
      <c r="I636" s="100"/>
      <c r="J636" s="100"/>
      <c r="K636" s="100"/>
      <c r="L636" s="101"/>
    </row>
    <row r="637" spans="1:19" ht="15" hidden="1" customHeight="1" x14ac:dyDescent="0.25">
      <c r="B637" s="51"/>
      <c r="C637" s="20"/>
      <c r="D637" s="106" t="s">
        <v>60</v>
      </c>
      <c r="E637" s="107"/>
      <c r="F637" s="107"/>
      <c r="G637" s="107"/>
      <c r="H637" s="104">
        <f>ROUND(SUMIF(M624:M633, IF(M623="","",M623), L624:L633) * 0.2, 2)</f>
        <v>0</v>
      </c>
      <c r="I637" s="104"/>
      <c r="J637" s="104"/>
      <c r="K637" s="104"/>
      <c r="L637" s="105"/>
    </row>
    <row r="638" spans="1:19" ht="15" hidden="1" customHeight="1" x14ac:dyDescent="0.25">
      <c r="B638" s="51"/>
      <c r="C638" s="20"/>
      <c r="D638" s="102" t="s">
        <v>61</v>
      </c>
      <c r="E638" s="103"/>
      <c r="F638" s="103"/>
      <c r="G638" s="103"/>
      <c r="H638" s="100">
        <f>SUM(H636:H637)</f>
        <v>0</v>
      </c>
      <c r="I638" s="100"/>
      <c r="J638" s="100"/>
      <c r="K638" s="100"/>
      <c r="L638" s="101"/>
    </row>
    <row r="639" spans="1:19" ht="15" customHeight="1" x14ac:dyDescent="0.25">
      <c r="A639" s="7">
        <v>5</v>
      </c>
      <c r="B639" s="52" t="s">
        <v>266</v>
      </c>
      <c r="C639" s="26"/>
      <c r="D639" s="108" t="s">
        <v>267</v>
      </c>
      <c r="E639" s="108"/>
      <c r="F639" s="108"/>
      <c r="G639" s="108"/>
      <c r="H639" s="27"/>
      <c r="I639" s="27"/>
      <c r="J639" s="27"/>
      <c r="K639" s="27"/>
      <c r="L639" s="27"/>
      <c r="M639" s="7"/>
    </row>
    <row r="640" spans="1:19" ht="15" customHeight="1" x14ac:dyDescent="0.25">
      <c r="A640" s="7">
        <v>9</v>
      </c>
      <c r="B640" s="50" t="s">
        <v>268</v>
      </c>
      <c r="C640" s="19"/>
      <c r="D640" s="95" t="s">
        <v>267</v>
      </c>
      <c r="E640" s="80"/>
      <c r="F640" s="80"/>
      <c r="G640" s="80"/>
      <c r="H640" s="21" t="s">
        <v>50</v>
      </c>
      <c r="I640" s="22">
        <v>0</v>
      </c>
      <c r="J640" s="22"/>
      <c r="K640" s="23"/>
      <c r="L640" s="23">
        <f>IF(AND(I640= "",J640= ""), 0, ROUND(ROUND(K640, 2) * ROUND(IF(J640="",I640,J640),  0), 2))</f>
        <v>0</v>
      </c>
      <c r="M640" s="7"/>
      <c r="O640" s="24">
        <v>0.2</v>
      </c>
      <c r="S640" s="7">
        <v>200</v>
      </c>
    </row>
    <row r="641" spans="1:19" ht="15" hidden="1" customHeight="1" x14ac:dyDescent="0.25">
      <c r="A641" s="7" t="s">
        <v>51</v>
      </c>
    </row>
    <row r="642" spans="1:19" ht="15" hidden="1" customHeight="1" x14ac:dyDescent="0.25">
      <c r="A642" s="31" t="s">
        <v>248</v>
      </c>
    </row>
    <row r="643" spans="1:19" ht="15" hidden="1" customHeight="1" x14ac:dyDescent="0.25">
      <c r="A643" s="7" t="s">
        <v>196</v>
      </c>
    </row>
    <row r="644" spans="1:19" ht="15" hidden="1" customHeight="1" x14ac:dyDescent="0.25">
      <c r="A644" s="7" t="s">
        <v>97</v>
      </c>
    </row>
    <row r="645" spans="1:19" ht="15" customHeight="1" x14ac:dyDescent="0.25">
      <c r="A645" s="7" t="s">
        <v>98</v>
      </c>
      <c r="B645" s="51"/>
      <c r="C645" s="20"/>
      <c r="D645" s="80"/>
      <c r="E645" s="80"/>
      <c r="F645" s="80"/>
      <c r="G645" s="80"/>
      <c r="H645" s="20"/>
      <c r="I645" s="20"/>
      <c r="J645" s="20"/>
      <c r="K645" s="20"/>
      <c r="L645" s="20"/>
    </row>
    <row r="646" spans="1:19" ht="15" customHeight="1" x14ac:dyDescent="0.25">
      <c r="B646" s="51"/>
      <c r="C646" s="20"/>
      <c r="D646" s="111" t="s">
        <v>267</v>
      </c>
      <c r="E646" s="112"/>
      <c r="F646" s="112"/>
      <c r="G646" s="112"/>
      <c r="H646" s="109"/>
      <c r="I646" s="109"/>
      <c r="J646" s="109"/>
      <c r="K646" s="109"/>
      <c r="L646" s="110"/>
    </row>
    <row r="647" spans="1:19" ht="15" customHeight="1" x14ac:dyDescent="0.25">
      <c r="B647" s="51"/>
      <c r="C647" s="20"/>
      <c r="D647" s="71"/>
      <c r="E647" s="59"/>
      <c r="F647" s="59"/>
      <c r="G647" s="59"/>
      <c r="H647" s="59"/>
      <c r="I647" s="59"/>
      <c r="J647" s="59"/>
      <c r="K647" s="59"/>
      <c r="L647" s="70"/>
    </row>
    <row r="648" spans="1:19" ht="15" customHeight="1" x14ac:dyDescent="0.25">
      <c r="B648" s="51"/>
      <c r="C648" s="20"/>
      <c r="D648" s="102" t="s">
        <v>59</v>
      </c>
      <c r="E648" s="103"/>
      <c r="F648" s="103"/>
      <c r="G648" s="103"/>
      <c r="H648" s="100">
        <f>SUMIF(M640:M645, IF(M639="","",M639), L640:L645)</f>
        <v>0</v>
      </c>
      <c r="I648" s="100"/>
      <c r="J648" s="100"/>
      <c r="K648" s="100"/>
      <c r="L648" s="101"/>
    </row>
    <row r="649" spans="1:19" ht="15" hidden="1" customHeight="1" x14ac:dyDescent="0.25">
      <c r="B649" s="51"/>
      <c r="C649" s="20"/>
      <c r="D649" s="106" t="s">
        <v>60</v>
      </c>
      <c r="E649" s="107"/>
      <c r="F649" s="107"/>
      <c r="G649" s="107"/>
      <c r="H649" s="104">
        <f>ROUND(SUMIF(M640:M645, IF(M639="","",M639), L640:L645) * 0.2, 2)</f>
        <v>0</v>
      </c>
      <c r="I649" s="104"/>
      <c r="J649" s="104"/>
      <c r="K649" s="104"/>
      <c r="L649" s="105"/>
    </row>
    <row r="650" spans="1:19" ht="15" hidden="1" customHeight="1" x14ac:dyDescent="0.25">
      <c r="B650" s="51"/>
      <c r="C650" s="20"/>
      <c r="D650" s="102" t="s">
        <v>61</v>
      </c>
      <c r="E650" s="103"/>
      <c r="F650" s="103"/>
      <c r="G650" s="103"/>
      <c r="H650" s="100">
        <f>SUM(H648:H649)</f>
        <v>0</v>
      </c>
      <c r="I650" s="100"/>
      <c r="J650" s="100"/>
      <c r="K650" s="100"/>
      <c r="L650" s="101"/>
    </row>
    <row r="651" spans="1:19" ht="15" customHeight="1" x14ac:dyDescent="0.25">
      <c r="A651" s="7">
        <v>5</v>
      </c>
      <c r="B651" s="52" t="s">
        <v>269</v>
      </c>
      <c r="C651" s="26"/>
      <c r="D651" s="108" t="s">
        <v>270</v>
      </c>
      <c r="E651" s="108"/>
      <c r="F651" s="108"/>
      <c r="G651" s="108"/>
      <c r="H651" s="27"/>
      <c r="I651" s="27"/>
      <c r="J651" s="27"/>
      <c r="K651" s="27"/>
      <c r="L651" s="27"/>
      <c r="M651" s="7"/>
    </row>
    <row r="652" spans="1:19" ht="15" customHeight="1" x14ac:dyDescent="0.25">
      <c r="A652" s="7">
        <v>9</v>
      </c>
      <c r="B652" s="50" t="s">
        <v>271</v>
      </c>
      <c r="C652" s="19"/>
      <c r="D652" s="95" t="s">
        <v>270</v>
      </c>
      <c r="E652" s="80"/>
      <c r="F652" s="80"/>
      <c r="G652" s="80"/>
      <c r="H652" s="21" t="s">
        <v>50</v>
      </c>
      <c r="I652" s="22">
        <v>0</v>
      </c>
      <c r="J652" s="22"/>
      <c r="K652" s="23"/>
      <c r="L652" s="23">
        <f>IF(AND(I652= "",J652= ""), 0, ROUND(ROUND(K652, 2) * ROUND(IF(J652="",I652,J652),  0), 2))</f>
        <v>0</v>
      </c>
      <c r="M652" s="7"/>
      <c r="O652" s="24">
        <v>0.2</v>
      </c>
      <c r="S652" s="7">
        <v>200</v>
      </c>
    </row>
    <row r="653" spans="1:19" ht="15" hidden="1" customHeight="1" x14ac:dyDescent="0.25">
      <c r="A653" s="7" t="s">
        <v>51</v>
      </c>
    </row>
    <row r="654" spans="1:19" ht="15" hidden="1" customHeight="1" x14ac:dyDescent="0.25">
      <c r="A654" s="31" t="s">
        <v>248</v>
      </c>
    </row>
    <row r="655" spans="1:19" ht="15" hidden="1" customHeight="1" x14ac:dyDescent="0.25">
      <c r="A655" s="7" t="s">
        <v>196</v>
      </c>
    </row>
    <row r="656" spans="1:19" ht="15" hidden="1" customHeight="1" x14ac:dyDescent="0.25">
      <c r="A656" s="7" t="s">
        <v>97</v>
      </c>
    </row>
    <row r="657" spans="1:19" ht="15" customHeight="1" x14ac:dyDescent="0.25">
      <c r="A657" s="7" t="s">
        <v>98</v>
      </c>
      <c r="B657" s="51"/>
      <c r="C657" s="20"/>
      <c r="D657" s="80"/>
      <c r="E657" s="80"/>
      <c r="F657" s="80"/>
      <c r="G657" s="80"/>
      <c r="H657" s="20"/>
      <c r="I657" s="20"/>
      <c r="J657" s="20"/>
      <c r="K657" s="20"/>
      <c r="L657" s="20"/>
    </row>
    <row r="658" spans="1:19" ht="15" customHeight="1" x14ac:dyDescent="0.25">
      <c r="B658" s="51"/>
      <c r="C658" s="20"/>
      <c r="D658" s="111" t="s">
        <v>270</v>
      </c>
      <c r="E658" s="112"/>
      <c r="F658" s="112"/>
      <c r="G658" s="112"/>
      <c r="H658" s="109"/>
      <c r="I658" s="109"/>
      <c r="J658" s="109"/>
      <c r="K658" s="109"/>
      <c r="L658" s="110"/>
    </row>
    <row r="659" spans="1:19" ht="15" customHeight="1" x14ac:dyDescent="0.25">
      <c r="B659" s="51"/>
      <c r="C659" s="20"/>
      <c r="D659" s="71"/>
      <c r="E659" s="59"/>
      <c r="F659" s="59"/>
      <c r="G659" s="59"/>
      <c r="H659" s="59"/>
      <c r="I659" s="59"/>
      <c r="J659" s="59"/>
      <c r="K659" s="59"/>
      <c r="L659" s="70"/>
    </row>
    <row r="660" spans="1:19" ht="15" customHeight="1" x14ac:dyDescent="0.25">
      <c r="B660" s="51"/>
      <c r="C660" s="20"/>
      <c r="D660" s="102" t="s">
        <v>59</v>
      </c>
      <c r="E660" s="103"/>
      <c r="F660" s="103"/>
      <c r="G660" s="103"/>
      <c r="H660" s="100">
        <f>SUMIF(M652:M657, IF(M651="","",M651), L652:L657)</f>
        <v>0</v>
      </c>
      <c r="I660" s="100"/>
      <c r="J660" s="100"/>
      <c r="K660" s="100"/>
      <c r="L660" s="101"/>
    </row>
    <row r="661" spans="1:19" ht="15" hidden="1" customHeight="1" x14ac:dyDescent="0.25">
      <c r="B661" s="51"/>
      <c r="C661" s="20"/>
      <c r="D661" s="106" t="s">
        <v>60</v>
      </c>
      <c r="E661" s="107"/>
      <c r="F661" s="107"/>
      <c r="G661" s="107"/>
      <c r="H661" s="104">
        <f>ROUND(SUMIF(M652:M657, IF(M651="","",M651), L652:L657) * 0.2, 2)</f>
        <v>0</v>
      </c>
      <c r="I661" s="104"/>
      <c r="J661" s="104"/>
      <c r="K661" s="104"/>
      <c r="L661" s="105"/>
    </row>
    <row r="662" spans="1:19" ht="15" hidden="1" customHeight="1" x14ac:dyDescent="0.25">
      <c r="B662" s="51"/>
      <c r="C662" s="20"/>
      <c r="D662" s="102" t="s">
        <v>61</v>
      </c>
      <c r="E662" s="103"/>
      <c r="F662" s="103"/>
      <c r="G662" s="103"/>
      <c r="H662" s="100">
        <f>SUM(H660:H661)</f>
        <v>0</v>
      </c>
      <c r="I662" s="100"/>
      <c r="J662" s="100"/>
      <c r="K662" s="100"/>
      <c r="L662" s="101"/>
    </row>
    <row r="663" spans="1:19" ht="15" customHeight="1" x14ac:dyDescent="0.25">
      <c r="A663" s="7">
        <v>5</v>
      </c>
      <c r="B663" s="52" t="s">
        <v>272</v>
      </c>
      <c r="C663" s="26"/>
      <c r="D663" s="108" t="s">
        <v>273</v>
      </c>
      <c r="E663" s="108"/>
      <c r="F663" s="108"/>
      <c r="G663" s="108"/>
      <c r="H663" s="27"/>
      <c r="I663" s="27"/>
      <c r="J663" s="27"/>
      <c r="K663" s="27"/>
      <c r="L663" s="27"/>
      <c r="M663" s="7"/>
    </row>
    <row r="664" spans="1:19" ht="15" customHeight="1" x14ac:dyDescent="0.25">
      <c r="A664" s="7">
        <v>9</v>
      </c>
      <c r="B664" s="50" t="s">
        <v>274</v>
      </c>
      <c r="C664" s="19"/>
      <c r="D664" s="95" t="s">
        <v>273</v>
      </c>
      <c r="E664" s="80"/>
      <c r="F664" s="80"/>
      <c r="G664" s="80"/>
      <c r="H664" s="21" t="s">
        <v>14</v>
      </c>
      <c r="I664" s="22">
        <v>0</v>
      </c>
      <c r="J664" s="22"/>
      <c r="K664" s="23"/>
      <c r="L664" s="23">
        <f>IF(AND(I664= "",J664= ""), 0, ROUND(ROUND(K664, 2) * ROUND(IF(J664="",I664,J664),  0), 2))</f>
        <v>0</v>
      </c>
      <c r="M664" s="7"/>
      <c r="O664" s="24">
        <v>0.2</v>
      </c>
      <c r="S664" s="7">
        <v>200</v>
      </c>
    </row>
    <row r="665" spans="1:19" ht="15" hidden="1" customHeight="1" x14ac:dyDescent="0.25">
      <c r="A665" s="7" t="s">
        <v>51</v>
      </c>
    </row>
    <row r="666" spans="1:19" ht="15" hidden="1" customHeight="1" x14ac:dyDescent="0.25">
      <c r="A666" s="31" t="s">
        <v>248</v>
      </c>
    </row>
    <row r="667" spans="1:19" ht="15" hidden="1" customHeight="1" x14ac:dyDescent="0.25">
      <c r="A667" s="7" t="s">
        <v>196</v>
      </c>
    </row>
    <row r="668" spans="1:19" ht="15" hidden="1" customHeight="1" x14ac:dyDescent="0.25">
      <c r="A668" s="7" t="s">
        <v>97</v>
      </c>
    </row>
    <row r="669" spans="1:19" ht="15" customHeight="1" x14ac:dyDescent="0.25">
      <c r="A669" s="7" t="s">
        <v>98</v>
      </c>
      <c r="B669" s="51"/>
      <c r="C669" s="20"/>
      <c r="D669" s="80"/>
      <c r="E669" s="80"/>
      <c r="F669" s="80"/>
      <c r="G669" s="80"/>
      <c r="H669" s="20"/>
      <c r="I669" s="20"/>
      <c r="J669" s="20"/>
      <c r="K669" s="20"/>
      <c r="L669" s="20"/>
    </row>
    <row r="670" spans="1:19" ht="15" customHeight="1" x14ac:dyDescent="0.25">
      <c r="B670" s="51"/>
      <c r="C670" s="20"/>
      <c r="D670" s="111" t="s">
        <v>273</v>
      </c>
      <c r="E670" s="112"/>
      <c r="F670" s="112"/>
      <c r="G670" s="112"/>
      <c r="H670" s="109"/>
      <c r="I670" s="109"/>
      <c r="J670" s="109"/>
      <c r="K670" s="109"/>
      <c r="L670" s="110"/>
    </row>
    <row r="671" spans="1:19" ht="15" customHeight="1" x14ac:dyDescent="0.25">
      <c r="B671" s="51"/>
      <c r="C671" s="20"/>
      <c r="D671" s="71"/>
      <c r="E671" s="59"/>
      <c r="F671" s="59"/>
      <c r="G671" s="59"/>
      <c r="H671" s="59"/>
      <c r="I671" s="59"/>
      <c r="J671" s="59"/>
      <c r="K671" s="59"/>
      <c r="L671" s="70"/>
    </row>
    <row r="672" spans="1:19" ht="15" customHeight="1" x14ac:dyDescent="0.25">
      <c r="B672" s="51"/>
      <c r="C672" s="20"/>
      <c r="D672" s="102" t="s">
        <v>59</v>
      </c>
      <c r="E672" s="103"/>
      <c r="F672" s="103"/>
      <c r="G672" s="103"/>
      <c r="H672" s="100">
        <f>SUMIF(M664:M669, IF(M663="","",M663), L664:L669)</f>
        <v>0</v>
      </c>
      <c r="I672" s="100"/>
      <c r="J672" s="100"/>
      <c r="K672" s="100"/>
      <c r="L672" s="101"/>
    </row>
    <row r="673" spans="1:19" ht="15" hidden="1" customHeight="1" x14ac:dyDescent="0.25">
      <c r="B673" s="51"/>
      <c r="C673" s="20"/>
      <c r="D673" s="106" t="s">
        <v>60</v>
      </c>
      <c r="E673" s="107"/>
      <c r="F673" s="107"/>
      <c r="G673" s="107"/>
      <c r="H673" s="104">
        <f>ROUND(SUMIF(M664:M669, IF(M663="","",M663), L664:L669) * 0.2, 2)</f>
        <v>0</v>
      </c>
      <c r="I673" s="104"/>
      <c r="J673" s="104"/>
      <c r="K673" s="104"/>
      <c r="L673" s="105"/>
    </row>
    <row r="674" spans="1:19" ht="15" hidden="1" customHeight="1" x14ac:dyDescent="0.25">
      <c r="B674" s="51"/>
      <c r="C674" s="20"/>
      <c r="D674" s="102" t="s">
        <v>61</v>
      </c>
      <c r="E674" s="103"/>
      <c r="F674" s="103"/>
      <c r="G674" s="103"/>
      <c r="H674" s="100">
        <f>SUM(H672:H673)</f>
        <v>0</v>
      </c>
      <c r="I674" s="100"/>
      <c r="J674" s="100"/>
      <c r="K674" s="100"/>
      <c r="L674" s="101"/>
    </row>
    <row r="675" spans="1:19" ht="15" customHeight="1" x14ac:dyDescent="0.25">
      <c r="A675" s="7">
        <v>5</v>
      </c>
      <c r="B675" s="52" t="s">
        <v>275</v>
      </c>
      <c r="C675" s="26"/>
      <c r="D675" s="108" t="s">
        <v>276</v>
      </c>
      <c r="E675" s="108"/>
      <c r="F675" s="108"/>
      <c r="G675" s="108"/>
      <c r="H675" s="27"/>
      <c r="I675" s="27"/>
      <c r="J675" s="27"/>
      <c r="K675" s="27"/>
      <c r="L675" s="27"/>
      <c r="M675" s="7"/>
    </row>
    <row r="676" spans="1:19" ht="15" hidden="1" customHeight="1" x14ac:dyDescent="0.25">
      <c r="A676" s="7" t="s">
        <v>96</v>
      </c>
    </row>
    <row r="677" spans="1:19" ht="15" customHeight="1" x14ac:dyDescent="0.25">
      <c r="A677" s="7">
        <v>9</v>
      </c>
      <c r="B677" s="50" t="s">
        <v>277</v>
      </c>
      <c r="C677" s="19"/>
      <c r="D677" s="95" t="s">
        <v>278</v>
      </c>
      <c r="E677" s="80"/>
      <c r="F677" s="80"/>
      <c r="G677" s="80"/>
      <c r="H677" s="21" t="s">
        <v>50</v>
      </c>
      <c r="I677" s="22">
        <v>0</v>
      </c>
      <c r="J677" s="22"/>
      <c r="K677" s="23"/>
      <c r="L677" s="23">
        <f>IF(AND(I677= "",J677= ""), 0, ROUND(ROUND(K677, 2) * ROUND(IF(J677="",I677,J677),  0), 2))</f>
        <v>0</v>
      </c>
      <c r="M677" s="7"/>
      <c r="O677" s="24">
        <v>0.2</v>
      </c>
      <c r="S677" s="7">
        <v>200</v>
      </c>
    </row>
    <row r="678" spans="1:19" ht="15" hidden="1" customHeight="1" x14ac:dyDescent="0.25">
      <c r="A678" s="7" t="s">
        <v>51</v>
      </c>
    </row>
    <row r="679" spans="1:19" ht="15" customHeight="1" x14ac:dyDescent="0.25">
      <c r="A679" s="7" t="s">
        <v>98</v>
      </c>
      <c r="B679" s="51"/>
      <c r="C679" s="20"/>
      <c r="D679" s="80"/>
      <c r="E679" s="80"/>
      <c r="F679" s="80"/>
      <c r="G679" s="80"/>
      <c r="H679" s="20"/>
      <c r="I679" s="20"/>
      <c r="J679" s="20"/>
      <c r="K679" s="20"/>
      <c r="L679" s="20"/>
    </row>
    <row r="680" spans="1:19" ht="15" customHeight="1" x14ac:dyDescent="0.25">
      <c r="B680" s="51"/>
      <c r="C680" s="20"/>
      <c r="D680" s="111" t="s">
        <v>276</v>
      </c>
      <c r="E680" s="112"/>
      <c r="F680" s="112"/>
      <c r="G680" s="112"/>
      <c r="H680" s="109"/>
      <c r="I680" s="109"/>
      <c r="J680" s="109"/>
      <c r="K680" s="109"/>
      <c r="L680" s="110"/>
    </row>
    <row r="681" spans="1:19" ht="15" customHeight="1" x14ac:dyDescent="0.25">
      <c r="B681" s="51"/>
      <c r="C681" s="20"/>
      <c r="D681" s="71"/>
      <c r="E681" s="59"/>
      <c r="F681" s="59"/>
      <c r="G681" s="59"/>
      <c r="H681" s="59"/>
      <c r="I681" s="59"/>
      <c r="J681" s="59"/>
      <c r="K681" s="59"/>
      <c r="L681" s="70"/>
    </row>
    <row r="682" spans="1:19" ht="15" customHeight="1" x14ac:dyDescent="0.25">
      <c r="B682" s="51"/>
      <c r="C682" s="20"/>
      <c r="D682" s="102" t="s">
        <v>59</v>
      </c>
      <c r="E682" s="103"/>
      <c r="F682" s="103"/>
      <c r="G682" s="103"/>
      <c r="H682" s="100">
        <f>SUMIF(M676:M679, IF(M675="","",M675), L676:L679)</f>
        <v>0</v>
      </c>
      <c r="I682" s="100"/>
      <c r="J682" s="100"/>
      <c r="K682" s="100"/>
      <c r="L682" s="101"/>
    </row>
    <row r="683" spans="1:19" ht="15" hidden="1" customHeight="1" x14ac:dyDescent="0.25">
      <c r="B683" s="51"/>
      <c r="C683" s="20"/>
      <c r="D683" s="106" t="s">
        <v>60</v>
      </c>
      <c r="E683" s="107"/>
      <c r="F683" s="107"/>
      <c r="G683" s="107"/>
      <c r="H683" s="104">
        <f>ROUND(SUMIF(M676:M679, IF(M675="","",M675), L676:L679) * 0.2, 2)</f>
        <v>0</v>
      </c>
      <c r="I683" s="104"/>
      <c r="J683" s="104"/>
      <c r="K683" s="104"/>
      <c r="L683" s="105"/>
    </row>
    <row r="684" spans="1:19" ht="15" hidden="1" customHeight="1" x14ac:dyDescent="0.25">
      <c r="B684" s="51"/>
      <c r="C684" s="20"/>
      <c r="D684" s="102" t="s">
        <v>61</v>
      </c>
      <c r="E684" s="103"/>
      <c r="F684" s="103"/>
      <c r="G684" s="103"/>
      <c r="H684" s="100">
        <f>SUM(H682:H683)</f>
        <v>0</v>
      </c>
      <c r="I684" s="100"/>
      <c r="J684" s="100"/>
      <c r="K684" s="100"/>
      <c r="L684" s="101"/>
    </row>
    <row r="685" spans="1:19" ht="15" customHeight="1" x14ac:dyDescent="0.25">
      <c r="A685" s="7" t="s">
        <v>58</v>
      </c>
      <c r="B685" s="51"/>
      <c r="C685" s="20"/>
      <c r="D685" s="80"/>
      <c r="E685" s="80"/>
      <c r="F685" s="80"/>
      <c r="G685" s="80"/>
      <c r="H685" s="20"/>
      <c r="I685" s="20"/>
      <c r="J685" s="20"/>
      <c r="K685" s="20"/>
      <c r="L685" s="20"/>
    </row>
    <row r="686" spans="1:19" ht="15" customHeight="1" x14ac:dyDescent="0.25">
      <c r="B686" s="51"/>
      <c r="C686" s="20"/>
      <c r="D686" s="98" t="s">
        <v>243</v>
      </c>
      <c r="E686" s="99"/>
      <c r="F686" s="99"/>
      <c r="G686" s="99"/>
      <c r="H686" s="96"/>
      <c r="I686" s="96"/>
      <c r="J686" s="96"/>
      <c r="K686" s="96"/>
      <c r="L686" s="97"/>
    </row>
    <row r="687" spans="1:19" ht="15" customHeight="1" x14ac:dyDescent="0.25">
      <c r="B687" s="51"/>
      <c r="C687" s="20"/>
      <c r="D687" s="71"/>
      <c r="E687" s="59"/>
      <c r="F687" s="59"/>
      <c r="G687" s="59"/>
      <c r="H687" s="59"/>
      <c r="I687" s="59"/>
      <c r="J687" s="59"/>
      <c r="K687" s="59"/>
      <c r="L687" s="70"/>
    </row>
    <row r="688" spans="1:19" ht="15" customHeight="1" x14ac:dyDescent="0.25">
      <c r="B688" s="51"/>
      <c r="C688" s="20"/>
      <c r="D688" s="91" t="s">
        <v>59</v>
      </c>
      <c r="E688" s="92"/>
      <c r="F688" s="92"/>
      <c r="G688" s="92"/>
      <c r="H688" s="89">
        <f>SUMIF(M544:M685, IF(M543="","",M543), L544:L685)</f>
        <v>0</v>
      </c>
      <c r="I688" s="89"/>
      <c r="J688" s="89"/>
      <c r="K688" s="89"/>
      <c r="L688" s="90"/>
    </row>
    <row r="689" spans="1:13" ht="15" hidden="1" customHeight="1" x14ac:dyDescent="0.25">
      <c r="B689" s="51"/>
      <c r="C689" s="20"/>
      <c r="D689" s="87" t="s">
        <v>60</v>
      </c>
      <c r="E689" s="88"/>
      <c r="F689" s="88"/>
      <c r="G689" s="88"/>
      <c r="H689" s="85">
        <f>ROUND(SUMIF(M544:M685, IF(M543="","",M543), L544:L685) * 0.2, 2)</f>
        <v>0</v>
      </c>
      <c r="I689" s="85"/>
      <c r="J689" s="85"/>
      <c r="K689" s="85"/>
      <c r="L689" s="86"/>
    </row>
    <row r="690" spans="1:13" ht="15" hidden="1" customHeight="1" x14ac:dyDescent="0.25">
      <c r="B690" s="51"/>
      <c r="C690" s="20"/>
      <c r="D690" s="91" t="s">
        <v>61</v>
      </c>
      <c r="E690" s="92"/>
      <c r="F690" s="92"/>
      <c r="G690" s="92"/>
      <c r="H690" s="89">
        <f>SUM(H688:H689)</f>
        <v>0</v>
      </c>
      <c r="I690" s="89"/>
      <c r="J690" s="89"/>
      <c r="K690" s="89"/>
      <c r="L690" s="90"/>
    </row>
    <row r="691" spans="1:13" ht="15" customHeight="1" x14ac:dyDescent="0.25">
      <c r="A691" s="7">
        <v>4</v>
      </c>
      <c r="B691" s="49" t="s">
        <v>279</v>
      </c>
      <c r="C691" s="17"/>
      <c r="D691" s="94" t="s">
        <v>280</v>
      </c>
      <c r="E691" s="94"/>
      <c r="F691" s="94"/>
      <c r="G691" s="94"/>
      <c r="H691" s="18"/>
      <c r="I691" s="18"/>
      <c r="J691" s="18"/>
      <c r="K691" s="18"/>
      <c r="L691" s="18"/>
      <c r="M691" s="7"/>
    </row>
    <row r="692" spans="1:13" ht="15" hidden="1" customHeight="1" x14ac:dyDescent="0.25">
      <c r="A692" s="7" t="s">
        <v>46</v>
      </c>
    </row>
    <row r="693" spans="1:13" ht="15" hidden="1" customHeight="1" x14ac:dyDescent="0.25">
      <c r="A693" s="7" t="s">
        <v>46</v>
      </c>
    </row>
    <row r="694" spans="1:13" ht="15" hidden="1" customHeight="1" x14ac:dyDescent="0.25">
      <c r="A694" s="7" t="s">
        <v>46</v>
      </c>
    </row>
    <row r="695" spans="1:13" ht="15" hidden="1" customHeight="1" x14ac:dyDescent="0.25">
      <c r="A695" s="7" t="s">
        <v>46</v>
      </c>
    </row>
    <row r="696" spans="1:13" ht="15" hidden="1" customHeight="1" x14ac:dyDescent="0.25">
      <c r="A696" s="7" t="s">
        <v>46</v>
      </c>
    </row>
    <row r="697" spans="1:13" ht="15" hidden="1" customHeight="1" x14ac:dyDescent="0.25">
      <c r="A697" s="7" t="s">
        <v>46</v>
      </c>
    </row>
    <row r="698" spans="1:13" ht="15" hidden="1" customHeight="1" x14ac:dyDescent="0.25">
      <c r="A698" s="7" t="s">
        <v>46</v>
      </c>
    </row>
    <row r="699" spans="1:13" ht="15" hidden="1" customHeight="1" x14ac:dyDescent="0.25">
      <c r="A699" s="7" t="s">
        <v>46</v>
      </c>
    </row>
    <row r="700" spans="1:13" ht="15" hidden="1" customHeight="1" x14ac:dyDescent="0.25">
      <c r="A700" s="7" t="s">
        <v>46</v>
      </c>
    </row>
    <row r="701" spans="1:13" ht="15" hidden="1" customHeight="1" x14ac:dyDescent="0.25">
      <c r="A701" s="7" t="s">
        <v>46</v>
      </c>
    </row>
    <row r="702" spans="1:13" ht="15" hidden="1" customHeight="1" x14ac:dyDescent="0.25">
      <c r="A702" s="7" t="s">
        <v>46</v>
      </c>
    </row>
    <row r="703" spans="1:13" ht="15" hidden="1" customHeight="1" x14ac:dyDescent="0.25">
      <c r="A703" s="7" t="s">
        <v>46</v>
      </c>
    </row>
    <row r="704" spans="1:13" ht="15" hidden="1" customHeight="1" x14ac:dyDescent="0.25">
      <c r="A704" s="7" t="s">
        <v>47</v>
      </c>
    </row>
    <row r="705" spans="1:19" ht="15" hidden="1" customHeight="1" x14ac:dyDescent="0.25">
      <c r="A705" s="7" t="s">
        <v>47</v>
      </c>
    </row>
    <row r="706" spans="1:19" ht="15" hidden="1" customHeight="1" x14ac:dyDescent="0.25">
      <c r="A706" s="7" t="s">
        <v>47</v>
      </c>
    </row>
    <row r="707" spans="1:19" ht="15" hidden="1" customHeight="1" x14ac:dyDescent="0.25">
      <c r="A707" s="7" t="s">
        <v>47</v>
      </c>
    </row>
    <row r="708" spans="1:19" ht="15" hidden="1" customHeight="1" x14ac:dyDescent="0.25">
      <c r="A708" s="7" t="s">
        <v>47</v>
      </c>
    </row>
    <row r="709" spans="1:19" ht="15" hidden="1" customHeight="1" x14ac:dyDescent="0.25">
      <c r="A709" s="7" t="s">
        <v>47</v>
      </c>
    </row>
    <row r="710" spans="1:19" ht="15" hidden="1" customHeight="1" x14ac:dyDescent="0.25">
      <c r="A710" s="7" t="s">
        <v>47</v>
      </c>
    </row>
    <row r="711" spans="1:19" ht="15" hidden="1" customHeight="1" x14ac:dyDescent="0.25">
      <c r="A711" s="7" t="s">
        <v>47</v>
      </c>
    </row>
    <row r="712" spans="1:19" ht="15" hidden="1" customHeight="1" x14ac:dyDescent="0.25">
      <c r="A712" s="7" t="s">
        <v>47</v>
      </c>
    </row>
    <row r="713" spans="1:19" ht="15" hidden="1" customHeight="1" x14ac:dyDescent="0.25">
      <c r="A713" s="7" t="s">
        <v>47</v>
      </c>
    </row>
    <row r="714" spans="1:19" ht="15" hidden="1" customHeight="1" x14ac:dyDescent="0.25">
      <c r="A714" s="7" t="s">
        <v>47</v>
      </c>
    </row>
    <row r="715" spans="1:19" ht="15" customHeight="1" x14ac:dyDescent="0.25">
      <c r="A715" s="7">
        <v>5</v>
      </c>
      <c r="B715" s="52" t="s">
        <v>281</v>
      </c>
      <c r="C715" s="26"/>
      <c r="D715" s="108" t="s">
        <v>282</v>
      </c>
      <c r="E715" s="108"/>
      <c r="F715" s="108"/>
      <c r="G715" s="108"/>
      <c r="H715" s="27"/>
      <c r="I715" s="27"/>
      <c r="J715" s="27"/>
      <c r="K715" s="27"/>
      <c r="L715" s="27"/>
      <c r="M715" s="7"/>
    </row>
    <row r="716" spans="1:19" ht="15" customHeight="1" x14ac:dyDescent="0.25">
      <c r="A716" s="7">
        <v>9</v>
      </c>
      <c r="B716" s="50" t="s">
        <v>283</v>
      </c>
      <c r="C716" s="19"/>
      <c r="D716" s="95" t="s">
        <v>282</v>
      </c>
      <c r="E716" s="80"/>
      <c r="F716" s="80"/>
      <c r="G716" s="80"/>
      <c r="H716" s="21" t="s">
        <v>14</v>
      </c>
      <c r="I716" s="22">
        <v>0</v>
      </c>
      <c r="J716" s="22"/>
      <c r="K716" s="23"/>
      <c r="L716" s="23">
        <f>IF(AND(I716= "",J716= ""), 0, ROUND(ROUND(K716, 2) * ROUND(IF(J716="",I716,J716),  0), 2))</f>
        <v>0</v>
      </c>
      <c r="M716" s="7"/>
      <c r="O716" s="24">
        <v>0.2</v>
      </c>
      <c r="S716" s="7">
        <v>200</v>
      </c>
    </row>
    <row r="717" spans="1:19" ht="15" hidden="1" customHeight="1" x14ac:dyDescent="0.25">
      <c r="A717" s="7" t="s">
        <v>51</v>
      </c>
    </row>
    <row r="718" spans="1:19" ht="15" hidden="1" customHeight="1" x14ac:dyDescent="0.25">
      <c r="A718" s="7" t="s">
        <v>96</v>
      </c>
    </row>
    <row r="719" spans="1:19" ht="15" hidden="1" customHeight="1" x14ac:dyDescent="0.25">
      <c r="A719" s="7" t="s">
        <v>96</v>
      </c>
    </row>
    <row r="720" spans="1:19" ht="15" hidden="1" customHeight="1" x14ac:dyDescent="0.25">
      <c r="A720" s="7" t="s">
        <v>96</v>
      </c>
    </row>
    <row r="721" spans="1:19" ht="15" hidden="1" customHeight="1" x14ac:dyDescent="0.25">
      <c r="A721" s="7" t="s">
        <v>96</v>
      </c>
    </row>
    <row r="722" spans="1:19" ht="15" hidden="1" customHeight="1" x14ac:dyDescent="0.25">
      <c r="A722" s="7" t="s">
        <v>96</v>
      </c>
    </row>
    <row r="723" spans="1:19" ht="15" hidden="1" customHeight="1" x14ac:dyDescent="0.25">
      <c r="A723" s="7" t="s">
        <v>196</v>
      </c>
    </row>
    <row r="724" spans="1:19" ht="15" customHeight="1" x14ac:dyDescent="0.25">
      <c r="A724" s="7" t="s">
        <v>98</v>
      </c>
      <c r="B724" s="51"/>
      <c r="C724" s="20"/>
      <c r="D724" s="80"/>
      <c r="E724" s="80"/>
      <c r="F724" s="80"/>
      <c r="G724" s="80"/>
      <c r="H724" s="20"/>
      <c r="I724" s="20"/>
      <c r="J724" s="20"/>
      <c r="K724" s="20"/>
      <c r="L724" s="20"/>
    </row>
    <row r="725" spans="1:19" ht="15" customHeight="1" x14ac:dyDescent="0.25">
      <c r="B725" s="51"/>
      <c r="C725" s="20"/>
      <c r="D725" s="111" t="s">
        <v>282</v>
      </c>
      <c r="E725" s="112"/>
      <c r="F725" s="112"/>
      <c r="G725" s="112"/>
      <c r="H725" s="109"/>
      <c r="I725" s="109"/>
      <c r="J725" s="109"/>
      <c r="K725" s="109"/>
      <c r="L725" s="110"/>
    </row>
    <row r="726" spans="1:19" ht="15" customHeight="1" x14ac:dyDescent="0.25">
      <c r="B726" s="51"/>
      <c r="C726" s="20"/>
      <c r="D726" s="71"/>
      <c r="E726" s="59"/>
      <c r="F726" s="59"/>
      <c r="G726" s="59"/>
      <c r="H726" s="59"/>
      <c r="I726" s="59"/>
      <c r="J726" s="59"/>
      <c r="K726" s="59"/>
      <c r="L726" s="70"/>
    </row>
    <row r="727" spans="1:19" ht="15" customHeight="1" x14ac:dyDescent="0.25">
      <c r="B727" s="51"/>
      <c r="C727" s="20"/>
      <c r="D727" s="102" t="s">
        <v>59</v>
      </c>
      <c r="E727" s="103"/>
      <c r="F727" s="103"/>
      <c r="G727" s="103"/>
      <c r="H727" s="100">
        <f>SUMIF(M716:M724, IF(M715="","",M715), L716:L724)</f>
        <v>0</v>
      </c>
      <c r="I727" s="100"/>
      <c r="J727" s="100"/>
      <c r="K727" s="100"/>
      <c r="L727" s="101"/>
    </row>
    <row r="728" spans="1:19" ht="15" hidden="1" customHeight="1" x14ac:dyDescent="0.25">
      <c r="B728" s="51"/>
      <c r="C728" s="20"/>
      <c r="D728" s="106" t="s">
        <v>60</v>
      </c>
      <c r="E728" s="107"/>
      <c r="F728" s="107"/>
      <c r="G728" s="107"/>
      <c r="H728" s="104">
        <f>ROUND(SUMIF(M716:M724, IF(M715="","",M715), L716:L724) * 0.2, 2)</f>
        <v>0</v>
      </c>
      <c r="I728" s="104"/>
      <c r="J728" s="104"/>
      <c r="K728" s="104"/>
      <c r="L728" s="105"/>
    </row>
    <row r="729" spans="1:19" ht="15" hidden="1" customHeight="1" x14ac:dyDescent="0.25">
      <c r="B729" s="51"/>
      <c r="C729" s="20"/>
      <c r="D729" s="102" t="s">
        <v>61</v>
      </c>
      <c r="E729" s="103"/>
      <c r="F729" s="103"/>
      <c r="G729" s="103"/>
      <c r="H729" s="100">
        <f>SUM(H727:H728)</f>
        <v>0</v>
      </c>
      <c r="I729" s="100"/>
      <c r="J729" s="100"/>
      <c r="K729" s="100"/>
      <c r="L729" s="101"/>
    </row>
    <row r="730" spans="1:19" ht="15" customHeight="1" x14ac:dyDescent="0.25">
      <c r="A730" s="7">
        <v>5</v>
      </c>
      <c r="B730" s="52" t="s">
        <v>284</v>
      </c>
      <c r="C730" s="26"/>
      <c r="D730" s="108" t="s">
        <v>285</v>
      </c>
      <c r="E730" s="108"/>
      <c r="F730" s="108"/>
      <c r="G730" s="108"/>
      <c r="H730" s="27"/>
      <c r="I730" s="27"/>
      <c r="J730" s="27"/>
      <c r="K730" s="27"/>
      <c r="L730" s="27"/>
      <c r="M730" s="7"/>
    </row>
    <row r="731" spans="1:19" ht="15" customHeight="1" x14ac:dyDescent="0.25">
      <c r="A731" s="7">
        <v>9</v>
      </c>
      <c r="B731" s="50" t="s">
        <v>286</v>
      </c>
      <c r="C731" s="19"/>
      <c r="D731" s="95" t="s">
        <v>285</v>
      </c>
      <c r="E731" s="80"/>
      <c r="F731" s="80"/>
      <c r="G731" s="80"/>
      <c r="H731" s="21" t="s">
        <v>14</v>
      </c>
      <c r="I731" s="22">
        <v>0</v>
      </c>
      <c r="J731" s="22"/>
      <c r="K731" s="23"/>
      <c r="L731" s="23">
        <f>IF(AND(I731= "",J731= ""), 0, ROUND(ROUND(K731, 2) * ROUND(IF(J731="",I731,J731),  0), 2))</f>
        <v>0</v>
      </c>
      <c r="M731" s="7"/>
      <c r="O731" s="24">
        <v>0.2</v>
      </c>
      <c r="S731" s="7">
        <v>200</v>
      </c>
    </row>
    <row r="732" spans="1:19" ht="15" hidden="1" customHeight="1" x14ac:dyDescent="0.25">
      <c r="A732" s="7" t="s">
        <v>51</v>
      </c>
    </row>
    <row r="733" spans="1:19" ht="15" hidden="1" customHeight="1" x14ac:dyDescent="0.25">
      <c r="A733" s="7" t="s">
        <v>96</v>
      </c>
    </row>
    <row r="734" spans="1:19" ht="15" hidden="1" customHeight="1" x14ac:dyDescent="0.25">
      <c r="A734" s="7" t="s">
        <v>196</v>
      </c>
    </row>
    <row r="735" spans="1:19" ht="15" customHeight="1" x14ac:dyDescent="0.25">
      <c r="A735" s="7" t="s">
        <v>98</v>
      </c>
      <c r="B735" s="51"/>
      <c r="C735" s="20"/>
      <c r="D735" s="80"/>
      <c r="E735" s="80"/>
      <c r="F735" s="80"/>
      <c r="G735" s="80"/>
      <c r="H735" s="20"/>
      <c r="I735" s="20"/>
      <c r="J735" s="20"/>
      <c r="K735" s="20"/>
      <c r="L735" s="20"/>
    </row>
    <row r="736" spans="1:19" ht="15" customHeight="1" x14ac:dyDescent="0.25">
      <c r="B736" s="51"/>
      <c r="C736" s="20"/>
      <c r="D736" s="111" t="s">
        <v>285</v>
      </c>
      <c r="E736" s="112"/>
      <c r="F736" s="112"/>
      <c r="G736" s="112"/>
      <c r="H736" s="109"/>
      <c r="I736" s="109"/>
      <c r="J736" s="109"/>
      <c r="K736" s="109"/>
      <c r="L736" s="110"/>
    </row>
    <row r="737" spans="1:19" ht="15" customHeight="1" x14ac:dyDescent="0.25">
      <c r="B737" s="51"/>
      <c r="C737" s="20"/>
      <c r="D737" s="71"/>
      <c r="E737" s="59"/>
      <c r="F737" s="59"/>
      <c r="G737" s="59"/>
      <c r="H737" s="59"/>
      <c r="I737" s="59"/>
      <c r="J737" s="59"/>
      <c r="K737" s="59"/>
      <c r="L737" s="70"/>
    </row>
    <row r="738" spans="1:19" ht="15" customHeight="1" x14ac:dyDescent="0.25">
      <c r="B738" s="51"/>
      <c r="C738" s="20"/>
      <c r="D738" s="102" t="s">
        <v>59</v>
      </c>
      <c r="E738" s="103"/>
      <c r="F738" s="103"/>
      <c r="G738" s="103"/>
      <c r="H738" s="100">
        <f>SUMIF(M731:M735, IF(M730="","",M730), L731:L735)</f>
        <v>0</v>
      </c>
      <c r="I738" s="100"/>
      <c r="J738" s="100"/>
      <c r="K738" s="100"/>
      <c r="L738" s="101"/>
    </row>
    <row r="739" spans="1:19" ht="15" hidden="1" customHeight="1" x14ac:dyDescent="0.25">
      <c r="B739" s="51"/>
      <c r="C739" s="20"/>
      <c r="D739" s="106" t="s">
        <v>60</v>
      </c>
      <c r="E739" s="107"/>
      <c r="F739" s="107"/>
      <c r="G739" s="107"/>
      <c r="H739" s="104">
        <f>ROUND(SUMIF(M731:M735, IF(M730="","",M730), L731:L735) * 0.2, 2)</f>
        <v>0</v>
      </c>
      <c r="I739" s="104"/>
      <c r="J739" s="104"/>
      <c r="K739" s="104"/>
      <c r="L739" s="105"/>
    </row>
    <row r="740" spans="1:19" ht="15" hidden="1" customHeight="1" x14ac:dyDescent="0.25">
      <c r="B740" s="51"/>
      <c r="C740" s="20"/>
      <c r="D740" s="102" t="s">
        <v>61</v>
      </c>
      <c r="E740" s="103"/>
      <c r="F740" s="103"/>
      <c r="G740" s="103"/>
      <c r="H740" s="100">
        <f>SUM(H738:H739)</f>
        <v>0</v>
      </c>
      <c r="I740" s="100"/>
      <c r="J740" s="100"/>
      <c r="K740" s="100"/>
      <c r="L740" s="101"/>
    </row>
    <row r="741" spans="1:19" ht="15" customHeight="1" x14ac:dyDescent="0.25">
      <c r="A741" s="7">
        <v>5</v>
      </c>
      <c r="B741" s="52" t="s">
        <v>287</v>
      </c>
      <c r="C741" s="26"/>
      <c r="D741" s="108" t="s">
        <v>288</v>
      </c>
      <c r="E741" s="108"/>
      <c r="F741" s="108"/>
      <c r="G741" s="108"/>
      <c r="H741" s="27"/>
      <c r="I741" s="27"/>
      <c r="J741" s="27"/>
      <c r="K741" s="27"/>
      <c r="L741" s="27"/>
      <c r="M741" s="7"/>
    </row>
    <row r="742" spans="1:19" ht="15" customHeight="1" x14ac:dyDescent="0.25">
      <c r="A742" s="7">
        <v>9</v>
      </c>
      <c r="B742" s="50" t="s">
        <v>289</v>
      </c>
      <c r="C742" s="19"/>
      <c r="D742" s="95" t="s">
        <v>290</v>
      </c>
      <c r="E742" s="80"/>
      <c r="F742" s="80"/>
      <c r="G742" s="80"/>
      <c r="H742" s="21" t="s">
        <v>50</v>
      </c>
      <c r="I742" s="22">
        <v>0</v>
      </c>
      <c r="J742" s="22"/>
      <c r="K742" s="23"/>
      <c r="L742" s="23">
        <f>IF(AND(I742= "",J742= ""), 0, ROUND(ROUND(K742, 2) * ROUND(IF(J742="",I742,J742),  0), 2))</f>
        <v>0</v>
      </c>
      <c r="M742" s="7"/>
      <c r="O742" s="24">
        <v>0.2</v>
      </c>
      <c r="S742" s="7">
        <v>200</v>
      </c>
    </row>
    <row r="743" spans="1:19" ht="15" hidden="1" customHeight="1" x14ac:dyDescent="0.25">
      <c r="A743" s="7" t="s">
        <v>51</v>
      </c>
    </row>
    <row r="744" spans="1:19" ht="15" hidden="1" customHeight="1" x14ac:dyDescent="0.25">
      <c r="A744" s="7" t="s">
        <v>96</v>
      </c>
    </row>
    <row r="745" spans="1:19" ht="15" customHeight="1" x14ac:dyDescent="0.25">
      <c r="A745" s="7" t="s">
        <v>98</v>
      </c>
      <c r="B745" s="51"/>
      <c r="C745" s="20"/>
      <c r="D745" s="80"/>
      <c r="E745" s="80"/>
      <c r="F745" s="80"/>
      <c r="G745" s="80"/>
      <c r="H745" s="20"/>
      <c r="I745" s="20"/>
      <c r="J745" s="20"/>
      <c r="K745" s="20"/>
      <c r="L745" s="20"/>
    </row>
    <row r="746" spans="1:19" ht="15" customHeight="1" x14ac:dyDescent="0.25">
      <c r="B746" s="51"/>
      <c r="C746" s="20"/>
      <c r="D746" s="111" t="s">
        <v>288</v>
      </c>
      <c r="E746" s="112"/>
      <c r="F746" s="112"/>
      <c r="G746" s="112"/>
      <c r="H746" s="109"/>
      <c r="I746" s="109"/>
      <c r="J746" s="109"/>
      <c r="K746" s="109"/>
      <c r="L746" s="110"/>
    </row>
    <row r="747" spans="1:19" ht="15" customHeight="1" x14ac:dyDescent="0.25">
      <c r="B747" s="51"/>
      <c r="C747" s="20"/>
      <c r="D747" s="71"/>
      <c r="E747" s="59"/>
      <c r="F747" s="59"/>
      <c r="G747" s="59"/>
      <c r="H747" s="59"/>
      <c r="I747" s="59"/>
      <c r="J747" s="59"/>
      <c r="K747" s="59"/>
      <c r="L747" s="70"/>
    </row>
    <row r="748" spans="1:19" ht="15" customHeight="1" x14ac:dyDescent="0.25">
      <c r="B748" s="51"/>
      <c r="C748" s="20"/>
      <c r="D748" s="102" t="s">
        <v>59</v>
      </c>
      <c r="E748" s="103"/>
      <c r="F748" s="103"/>
      <c r="G748" s="103"/>
      <c r="H748" s="100">
        <f>SUMIF(M742:M745, IF(M741="","",M741), L742:L745)</f>
        <v>0</v>
      </c>
      <c r="I748" s="100"/>
      <c r="J748" s="100"/>
      <c r="K748" s="100"/>
      <c r="L748" s="101"/>
    </row>
    <row r="749" spans="1:19" ht="15" hidden="1" customHeight="1" x14ac:dyDescent="0.25">
      <c r="B749" s="51"/>
      <c r="C749" s="20"/>
      <c r="D749" s="106" t="s">
        <v>60</v>
      </c>
      <c r="E749" s="107"/>
      <c r="F749" s="107"/>
      <c r="G749" s="107"/>
      <c r="H749" s="104">
        <f>ROUND(SUMIF(M742:M745, IF(M741="","",M741), L742:L745) * 0.2, 2)</f>
        <v>0</v>
      </c>
      <c r="I749" s="104"/>
      <c r="J749" s="104"/>
      <c r="K749" s="104"/>
      <c r="L749" s="105"/>
    </row>
    <row r="750" spans="1:19" ht="15" hidden="1" customHeight="1" x14ac:dyDescent="0.25">
      <c r="B750" s="51"/>
      <c r="C750" s="20"/>
      <c r="D750" s="102" t="s">
        <v>61</v>
      </c>
      <c r="E750" s="103"/>
      <c r="F750" s="103"/>
      <c r="G750" s="103"/>
      <c r="H750" s="100">
        <f>SUM(H748:H749)</f>
        <v>0</v>
      </c>
      <c r="I750" s="100"/>
      <c r="J750" s="100"/>
      <c r="K750" s="100"/>
      <c r="L750" s="101"/>
    </row>
    <row r="751" spans="1:19" ht="15" customHeight="1" x14ac:dyDescent="0.25">
      <c r="A751" s="7" t="s">
        <v>58</v>
      </c>
      <c r="B751" s="51"/>
      <c r="C751" s="20"/>
      <c r="D751" s="80"/>
      <c r="E751" s="80"/>
      <c r="F751" s="80"/>
      <c r="G751" s="80"/>
      <c r="H751" s="20"/>
      <c r="I751" s="20"/>
      <c r="J751" s="20"/>
      <c r="K751" s="20"/>
      <c r="L751" s="20"/>
    </row>
    <row r="752" spans="1:19" ht="15" customHeight="1" x14ac:dyDescent="0.25">
      <c r="B752" s="51"/>
      <c r="C752" s="20"/>
      <c r="D752" s="98" t="s">
        <v>280</v>
      </c>
      <c r="E752" s="99"/>
      <c r="F752" s="99"/>
      <c r="G752" s="99"/>
      <c r="H752" s="96"/>
      <c r="I752" s="96"/>
      <c r="J752" s="96"/>
      <c r="K752" s="96"/>
      <c r="L752" s="97"/>
    </row>
    <row r="753" spans="1:19" ht="15" customHeight="1" x14ac:dyDescent="0.25">
      <c r="B753" s="51"/>
      <c r="C753" s="20"/>
      <c r="D753" s="71"/>
      <c r="E753" s="59"/>
      <c r="F753" s="59"/>
      <c r="G753" s="59"/>
      <c r="H753" s="59"/>
      <c r="I753" s="59"/>
      <c r="J753" s="59"/>
      <c r="K753" s="59"/>
      <c r="L753" s="70"/>
    </row>
    <row r="754" spans="1:19" ht="15" customHeight="1" x14ac:dyDescent="0.25">
      <c r="B754" s="51"/>
      <c r="C754" s="20"/>
      <c r="D754" s="91" t="s">
        <v>59</v>
      </c>
      <c r="E754" s="92"/>
      <c r="F754" s="92"/>
      <c r="G754" s="92"/>
      <c r="H754" s="89">
        <f>SUMIF(M692:M751, IF(M691="","",M691), L692:L751)</f>
        <v>0</v>
      </c>
      <c r="I754" s="89"/>
      <c r="J754" s="89"/>
      <c r="K754" s="89"/>
      <c r="L754" s="90"/>
    </row>
    <row r="755" spans="1:19" ht="15" hidden="1" customHeight="1" x14ac:dyDescent="0.25">
      <c r="B755" s="51"/>
      <c r="C755" s="20"/>
      <c r="D755" s="87" t="s">
        <v>60</v>
      </c>
      <c r="E755" s="88"/>
      <c r="F755" s="88"/>
      <c r="G755" s="88"/>
      <c r="H755" s="85">
        <f>ROUND(SUMIF(M692:M751, IF(M691="","",M691), L692:L751) * 0.2, 2)</f>
        <v>0</v>
      </c>
      <c r="I755" s="85"/>
      <c r="J755" s="85"/>
      <c r="K755" s="85"/>
      <c r="L755" s="86"/>
    </row>
    <row r="756" spans="1:19" ht="15" hidden="1" customHeight="1" x14ac:dyDescent="0.25">
      <c r="B756" s="51"/>
      <c r="C756" s="20"/>
      <c r="D756" s="91" t="s">
        <v>61</v>
      </c>
      <c r="E756" s="92"/>
      <c r="F756" s="92"/>
      <c r="G756" s="92"/>
      <c r="H756" s="89">
        <f>SUM(H754:H755)</f>
        <v>0</v>
      </c>
      <c r="I756" s="89"/>
      <c r="J756" s="89"/>
      <c r="K756" s="89"/>
      <c r="L756" s="90"/>
    </row>
    <row r="757" spans="1:19" ht="15" customHeight="1" x14ac:dyDescent="0.25">
      <c r="A757" s="7">
        <v>4</v>
      </c>
      <c r="B757" s="49" t="s">
        <v>291</v>
      </c>
      <c r="C757" s="17"/>
      <c r="D757" s="94" t="s">
        <v>292</v>
      </c>
      <c r="E757" s="94"/>
      <c r="F757" s="94"/>
      <c r="G757" s="94"/>
      <c r="H757" s="18"/>
      <c r="I757" s="18"/>
      <c r="J757" s="18"/>
      <c r="K757" s="18"/>
      <c r="L757" s="18"/>
      <c r="M757" s="7"/>
    </row>
    <row r="758" spans="1:19" ht="15" hidden="1" customHeight="1" x14ac:dyDescent="0.25">
      <c r="A758" s="7" t="s">
        <v>46</v>
      </c>
    </row>
    <row r="759" spans="1:19" ht="15" customHeight="1" x14ac:dyDescent="0.25">
      <c r="A759" s="7">
        <v>5</v>
      </c>
      <c r="B759" s="52" t="s">
        <v>293</v>
      </c>
      <c r="C759" s="26"/>
      <c r="D759" s="108" t="s">
        <v>294</v>
      </c>
      <c r="E759" s="108"/>
      <c r="F759" s="108"/>
      <c r="G759" s="108"/>
      <c r="H759" s="27"/>
      <c r="I759" s="27"/>
      <c r="J759" s="27"/>
      <c r="K759" s="27"/>
      <c r="L759" s="27"/>
      <c r="M759" s="7"/>
    </row>
    <row r="760" spans="1:19" ht="15" customHeight="1" x14ac:dyDescent="0.25">
      <c r="A760" s="7">
        <v>9</v>
      </c>
      <c r="B760" s="50" t="s">
        <v>295</v>
      </c>
      <c r="C760" s="19"/>
      <c r="D760" s="95" t="s">
        <v>296</v>
      </c>
      <c r="E760" s="80"/>
      <c r="F760" s="80"/>
      <c r="G760" s="80"/>
      <c r="H760" s="21" t="s">
        <v>297</v>
      </c>
      <c r="I760" s="22">
        <v>0</v>
      </c>
      <c r="J760" s="22"/>
      <c r="K760" s="23"/>
      <c r="L760" s="23">
        <f>IF(AND(I760= "",J760= ""), 0, ROUND(ROUND(K760, 2) * ROUND(IF(J760="",I760,J760),  0), 2))</f>
        <v>0</v>
      </c>
      <c r="M760" s="7"/>
      <c r="O760" s="24">
        <v>0.2</v>
      </c>
      <c r="S760" s="7">
        <v>200</v>
      </c>
    </row>
    <row r="761" spans="1:19" ht="15" hidden="1" customHeight="1" x14ac:dyDescent="0.25">
      <c r="A761" s="7" t="s">
        <v>51</v>
      </c>
    </row>
    <row r="762" spans="1:19" ht="15" hidden="1" customHeight="1" x14ac:dyDescent="0.25">
      <c r="A762" s="7" t="s">
        <v>96</v>
      </c>
    </row>
    <row r="763" spans="1:19" ht="15" hidden="1" customHeight="1" x14ac:dyDescent="0.25">
      <c r="A763" s="7" t="s">
        <v>96</v>
      </c>
    </row>
    <row r="764" spans="1:19" ht="15" hidden="1" customHeight="1" x14ac:dyDescent="0.25">
      <c r="A764" s="7" t="s">
        <v>96</v>
      </c>
    </row>
    <row r="765" spans="1:19" ht="15" hidden="1" customHeight="1" x14ac:dyDescent="0.25">
      <c r="A765" s="7" t="s">
        <v>96</v>
      </c>
    </row>
    <row r="766" spans="1:19" ht="15" hidden="1" customHeight="1" x14ac:dyDescent="0.25">
      <c r="A766" s="7" t="s">
        <v>96</v>
      </c>
    </row>
    <row r="767" spans="1:19" ht="15" hidden="1" customHeight="1" x14ac:dyDescent="0.25">
      <c r="A767" s="7" t="s">
        <v>96</v>
      </c>
    </row>
    <row r="768" spans="1:19" ht="15" hidden="1" customHeight="1" x14ac:dyDescent="0.25">
      <c r="A768" s="7" t="s">
        <v>96</v>
      </c>
    </row>
    <row r="769" spans="1:19" ht="15" hidden="1" customHeight="1" x14ac:dyDescent="0.25">
      <c r="A769" s="7" t="s">
        <v>96</v>
      </c>
    </row>
    <row r="770" spans="1:19" ht="15" hidden="1" customHeight="1" x14ac:dyDescent="0.25">
      <c r="A770" s="7" t="s">
        <v>96</v>
      </c>
    </row>
    <row r="771" spans="1:19" ht="15" hidden="1" customHeight="1" x14ac:dyDescent="0.25">
      <c r="A771" s="7" t="s">
        <v>97</v>
      </c>
    </row>
    <row r="772" spans="1:19" ht="15" hidden="1" customHeight="1" x14ac:dyDescent="0.25">
      <c r="A772" s="7" t="s">
        <v>196</v>
      </c>
    </row>
    <row r="773" spans="1:19" ht="15" customHeight="1" x14ac:dyDescent="0.25">
      <c r="A773" s="7" t="s">
        <v>98</v>
      </c>
      <c r="B773" s="51"/>
      <c r="C773" s="20"/>
      <c r="D773" s="80"/>
      <c r="E773" s="80"/>
      <c r="F773" s="80"/>
      <c r="G773" s="80"/>
      <c r="H773" s="20"/>
      <c r="I773" s="20"/>
      <c r="J773" s="20"/>
      <c r="K773" s="20"/>
      <c r="L773" s="20"/>
    </row>
    <row r="774" spans="1:19" ht="15" customHeight="1" x14ac:dyDescent="0.25">
      <c r="B774" s="51"/>
      <c r="C774" s="20"/>
      <c r="D774" s="111" t="s">
        <v>294</v>
      </c>
      <c r="E774" s="112"/>
      <c r="F774" s="112"/>
      <c r="G774" s="112"/>
      <c r="H774" s="109"/>
      <c r="I774" s="109"/>
      <c r="J774" s="109"/>
      <c r="K774" s="109"/>
      <c r="L774" s="110"/>
    </row>
    <row r="775" spans="1:19" ht="15" customHeight="1" x14ac:dyDescent="0.25">
      <c r="B775" s="51"/>
      <c r="C775" s="20"/>
      <c r="D775" s="71"/>
      <c r="E775" s="59"/>
      <c r="F775" s="59"/>
      <c r="G775" s="59"/>
      <c r="H775" s="59"/>
      <c r="I775" s="59"/>
      <c r="J775" s="59"/>
      <c r="K775" s="59"/>
      <c r="L775" s="70"/>
    </row>
    <row r="776" spans="1:19" ht="15" customHeight="1" x14ac:dyDescent="0.25">
      <c r="B776" s="51"/>
      <c r="C776" s="20"/>
      <c r="D776" s="102" t="s">
        <v>59</v>
      </c>
      <c r="E776" s="103"/>
      <c r="F776" s="103"/>
      <c r="G776" s="103"/>
      <c r="H776" s="100">
        <f>SUMIF(M760:M773, IF(M759="","",M759), L760:L773)</f>
        <v>0</v>
      </c>
      <c r="I776" s="100"/>
      <c r="J776" s="100"/>
      <c r="K776" s="100"/>
      <c r="L776" s="101"/>
    </row>
    <row r="777" spans="1:19" ht="15" hidden="1" customHeight="1" x14ac:dyDescent="0.25">
      <c r="B777" s="51"/>
      <c r="C777" s="20"/>
      <c r="D777" s="106" t="s">
        <v>60</v>
      </c>
      <c r="E777" s="107"/>
      <c r="F777" s="107"/>
      <c r="G777" s="107"/>
      <c r="H777" s="104">
        <f>ROUND(SUMIF(M760:M773, IF(M759="","",M759), L760:L773) * 0.2, 2)</f>
        <v>0</v>
      </c>
      <c r="I777" s="104"/>
      <c r="J777" s="104"/>
      <c r="K777" s="104"/>
      <c r="L777" s="105"/>
    </row>
    <row r="778" spans="1:19" ht="15" hidden="1" customHeight="1" x14ac:dyDescent="0.25">
      <c r="B778" s="51"/>
      <c r="C778" s="20"/>
      <c r="D778" s="102" t="s">
        <v>61</v>
      </c>
      <c r="E778" s="103"/>
      <c r="F778" s="103"/>
      <c r="G778" s="103"/>
      <c r="H778" s="100">
        <f>SUM(H776:H777)</f>
        <v>0</v>
      </c>
      <c r="I778" s="100"/>
      <c r="J778" s="100"/>
      <c r="K778" s="100"/>
      <c r="L778" s="101"/>
    </row>
    <row r="779" spans="1:19" ht="15" customHeight="1" x14ac:dyDescent="0.25">
      <c r="A779" s="7">
        <v>5</v>
      </c>
      <c r="B779" s="52" t="s">
        <v>298</v>
      </c>
      <c r="C779" s="26"/>
      <c r="D779" s="108" t="s">
        <v>299</v>
      </c>
      <c r="E779" s="108"/>
      <c r="F779" s="108"/>
      <c r="G779" s="108"/>
      <c r="H779" s="27"/>
      <c r="I779" s="27"/>
      <c r="J779" s="27"/>
      <c r="K779" s="27"/>
      <c r="L779" s="27"/>
      <c r="M779" s="7"/>
    </row>
    <row r="780" spans="1:19" ht="15" customHeight="1" x14ac:dyDescent="0.25">
      <c r="A780" s="7">
        <v>9</v>
      </c>
      <c r="B780" s="50" t="s">
        <v>300</v>
      </c>
      <c r="C780" s="19"/>
      <c r="D780" s="95" t="s">
        <v>299</v>
      </c>
      <c r="E780" s="80"/>
      <c r="F780" s="80"/>
      <c r="G780" s="80"/>
      <c r="H780" s="21" t="s">
        <v>50</v>
      </c>
      <c r="I780" s="22">
        <v>0</v>
      </c>
      <c r="J780" s="22"/>
      <c r="K780" s="23"/>
      <c r="L780" s="23">
        <f>IF(AND(I780= "",J780= ""), 0, ROUND(ROUND(K780, 2) * ROUND(IF(J780="",I780,J780),  0), 2))</f>
        <v>0</v>
      </c>
      <c r="M780" s="7"/>
      <c r="O780" s="24">
        <v>0.2</v>
      </c>
      <c r="S780" s="7">
        <v>200</v>
      </c>
    </row>
    <row r="781" spans="1:19" ht="15" hidden="1" customHeight="1" x14ac:dyDescent="0.25">
      <c r="A781" s="7" t="s">
        <v>51</v>
      </c>
    </row>
    <row r="782" spans="1:19" ht="15" hidden="1" customHeight="1" x14ac:dyDescent="0.25">
      <c r="A782" s="7" t="s">
        <v>96</v>
      </c>
    </row>
    <row r="783" spans="1:19" ht="15" hidden="1" customHeight="1" x14ac:dyDescent="0.25">
      <c r="A783" s="31" t="s">
        <v>301</v>
      </c>
    </row>
    <row r="784" spans="1:19" ht="15" hidden="1" customHeight="1" x14ac:dyDescent="0.25">
      <c r="A784" s="7" t="s">
        <v>96</v>
      </c>
    </row>
    <row r="785" spans="1:12" ht="15" customHeight="1" x14ac:dyDescent="0.25">
      <c r="A785" s="7" t="s">
        <v>98</v>
      </c>
      <c r="B785" s="51"/>
      <c r="C785" s="20"/>
      <c r="D785" s="80"/>
      <c r="E785" s="80"/>
      <c r="F785" s="80"/>
      <c r="G785" s="80"/>
      <c r="H785" s="20"/>
      <c r="I785" s="20"/>
      <c r="J785" s="20"/>
      <c r="K785" s="20"/>
      <c r="L785" s="20"/>
    </row>
    <row r="786" spans="1:12" ht="15" customHeight="1" x14ac:dyDescent="0.25">
      <c r="B786" s="51"/>
      <c r="C786" s="20"/>
      <c r="D786" s="111" t="s">
        <v>299</v>
      </c>
      <c r="E786" s="112"/>
      <c r="F786" s="112"/>
      <c r="G786" s="112"/>
      <c r="H786" s="109"/>
      <c r="I786" s="109"/>
      <c r="J786" s="109"/>
      <c r="K786" s="109"/>
      <c r="L786" s="110"/>
    </row>
    <row r="787" spans="1:12" ht="15" customHeight="1" x14ac:dyDescent="0.25">
      <c r="B787" s="51"/>
      <c r="C787" s="20"/>
      <c r="D787" s="71"/>
      <c r="E787" s="59"/>
      <c r="F787" s="59"/>
      <c r="G787" s="59"/>
      <c r="H787" s="59"/>
      <c r="I787" s="59"/>
      <c r="J787" s="59"/>
      <c r="K787" s="59"/>
      <c r="L787" s="70"/>
    </row>
    <row r="788" spans="1:12" ht="15" customHeight="1" x14ac:dyDescent="0.25">
      <c r="B788" s="51"/>
      <c r="C788" s="20"/>
      <c r="D788" s="102" t="s">
        <v>59</v>
      </c>
      <c r="E788" s="103"/>
      <c r="F788" s="103"/>
      <c r="G788" s="103"/>
      <c r="H788" s="100">
        <f>SUMIF(M780:M785, IF(M779="","",M779), L780:L785)</f>
        <v>0</v>
      </c>
      <c r="I788" s="100"/>
      <c r="J788" s="100"/>
      <c r="K788" s="100"/>
      <c r="L788" s="101"/>
    </row>
    <row r="789" spans="1:12" ht="15" hidden="1" customHeight="1" x14ac:dyDescent="0.25">
      <c r="B789" s="51"/>
      <c r="C789" s="20"/>
      <c r="D789" s="106" t="s">
        <v>60</v>
      </c>
      <c r="E789" s="107"/>
      <c r="F789" s="107"/>
      <c r="G789" s="107"/>
      <c r="H789" s="104">
        <f>ROUND(SUMIF(M780:M785, IF(M779="","",M779), L780:L785) * 0.2, 2)</f>
        <v>0</v>
      </c>
      <c r="I789" s="104"/>
      <c r="J789" s="104"/>
      <c r="K789" s="104"/>
      <c r="L789" s="105"/>
    </row>
    <row r="790" spans="1:12" ht="15" hidden="1" customHeight="1" x14ac:dyDescent="0.25">
      <c r="B790" s="51"/>
      <c r="C790" s="20"/>
      <c r="D790" s="102" t="s">
        <v>61</v>
      </c>
      <c r="E790" s="103"/>
      <c r="F790" s="103"/>
      <c r="G790" s="103"/>
      <c r="H790" s="100">
        <f>SUM(H788:H789)</f>
        <v>0</v>
      </c>
      <c r="I790" s="100"/>
      <c r="J790" s="100"/>
      <c r="K790" s="100"/>
      <c r="L790" s="101"/>
    </row>
    <row r="791" spans="1:12" ht="15" customHeight="1" x14ac:dyDescent="0.25">
      <c r="A791" s="7" t="s">
        <v>58</v>
      </c>
      <c r="B791" s="51"/>
      <c r="C791" s="20"/>
      <c r="D791" s="80"/>
      <c r="E791" s="80"/>
      <c r="F791" s="80"/>
      <c r="G791" s="80"/>
      <c r="H791" s="20"/>
      <c r="I791" s="20"/>
      <c r="J791" s="20"/>
      <c r="K791" s="20"/>
      <c r="L791" s="20"/>
    </row>
    <row r="792" spans="1:12" ht="15" customHeight="1" x14ac:dyDescent="0.25">
      <c r="B792" s="51"/>
      <c r="C792" s="20"/>
      <c r="D792" s="98" t="s">
        <v>292</v>
      </c>
      <c r="E792" s="99"/>
      <c r="F792" s="99"/>
      <c r="G792" s="99"/>
      <c r="H792" s="96"/>
      <c r="I792" s="96"/>
      <c r="J792" s="96"/>
      <c r="K792" s="96"/>
      <c r="L792" s="97"/>
    </row>
    <row r="793" spans="1:12" ht="15" customHeight="1" x14ac:dyDescent="0.25">
      <c r="B793" s="51"/>
      <c r="C793" s="20"/>
      <c r="D793" s="71"/>
      <c r="E793" s="59"/>
      <c r="F793" s="59"/>
      <c r="G793" s="59"/>
      <c r="H793" s="59"/>
      <c r="I793" s="59"/>
      <c r="J793" s="59"/>
      <c r="K793" s="59"/>
      <c r="L793" s="70"/>
    </row>
    <row r="794" spans="1:12" ht="15" customHeight="1" x14ac:dyDescent="0.25">
      <c r="B794" s="51"/>
      <c r="C794" s="20"/>
      <c r="D794" s="91" t="s">
        <v>59</v>
      </c>
      <c r="E794" s="92"/>
      <c r="F794" s="92"/>
      <c r="G794" s="92"/>
      <c r="H794" s="89">
        <f>SUMIF(M758:M791, IF(M757="","",M757), L758:L791)</f>
        <v>0</v>
      </c>
      <c r="I794" s="89"/>
      <c r="J794" s="89"/>
      <c r="K794" s="89"/>
      <c r="L794" s="90"/>
    </row>
    <row r="795" spans="1:12" ht="15" hidden="1" customHeight="1" x14ac:dyDescent="0.25">
      <c r="B795" s="51"/>
      <c r="C795" s="20"/>
      <c r="D795" s="87" t="s">
        <v>60</v>
      </c>
      <c r="E795" s="88"/>
      <c r="F795" s="88"/>
      <c r="G795" s="88"/>
      <c r="H795" s="85">
        <f>ROUND(SUMIF(M758:M791, IF(M757="","",M757), L758:L791) * 0.2, 2)</f>
        <v>0</v>
      </c>
      <c r="I795" s="85"/>
      <c r="J795" s="85"/>
      <c r="K795" s="85"/>
      <c r="L795" s="86"/>
    </row>
    <row r="796" spans="1:12" ht="15" hidden="1" customHeight="1" x14ac:dyDescent="0.25">
      <c r="B796" s="51"/>
      <c r="C796" s="20"/>
      <c r="D796" s="91" t="s">
        <v>61</v>
      </c>
      <c r="E796" s="92"/>
      <c r="F796" s="92"/>
      <c r="G796" s="92"/>
      <c r="H796" s="89">
        <f>SUM(H794:H795)</f>
        <v>0</v>
      </c>
      <c r="I796" s="89"/>
      <c r="J796" s="89"/>
      <c r="K796" s="89"/>
      <c r="L796" s="90"/>
    </row>
    <row r="797" spans="1:12" ht="15" customHeight="1" x14ac:dyDescent="0.25">
      <c r="A797" s="7" t="s">
        <v>42</v>
      </c>
      <c r="B797" s="51"/>
      <c r="C797" s="20"/>
      <c r="D797" s="80"/>
      <c r="E797" s="80"/>
      <c r="F797" s="80"/>
      <c r="G797" s="80"/>
      <c r="H797" s="20"/>
      <c r="I797" s="20"/>
      <c r="J797" s="20"/>
      <c r="K797" s="20"/>
      <c r="L797" s="20"/>
    </row>
    <row r="798" spans="1:12" ht="15" customHeight="1" x14ac:dyDescent="0.25">
      <c r="B798" s="51"/>
      <c r="C798" s="20"/>
      <c r="D798" s="83" t="s">
        <v>81</v>
      </c>
      <c r="E798" s="84"/>
      <c r="F798" s="84"/>
      <c r="G798" s="84"/>
      <c r="H798" s="81"/>
      <c r="I798" s="81"/>
      <c r="J798" s="81"/>
      <c r="K798" s="81"/>
      <c r="L798" s="82"/>
    </row>
    <row r="799" spans="1:12" ht="15" customHeight="1" x14ac:dyDescent="0.25">
      <c r="B799" s="51"/>
      <c r="C799" s="20"/>
      <c r="D799" s="71"/>
      <c r="E799" s="59"/>
      <c r="F799" s="59"/>
      <c r="G799" s="59"/>
      <c r="H799" s="59"/>
      <c r="I799" s="59"/>
      <c r="J799" s="59"/>
      <c r="K799" s="59"/>
      <c r="L799" s="70"/>
    </row>
    <row r="800" spans="1:12" ht="15" customHeight="1" x14ac:dyDescent="0.25">
      <c r="B800" s="51"/>
      <c r="C800" s="20"/>
      <c r="D800" s="78" t="s">
        <v>59</v>
      </c>
      <c r="E800" s="79"/>
      <c r="F800" s="79"/>
      <c r="G800" s="79"/>
      <c r="H800" s="76">
        <f>SUMIF(M97:M797, IF(M96="","",M96), L97:L797)</f>
        <v>0</v>
      </c>
      <c r="I800" s="76"/>
      <c r="J800" s="76"/>
      <c r="K800" s="76"/>
      <c r="L800" s="77"/>
    </row>
    <row r="801" spans="1:13" ht="15" hidden="1" customHeight="1" x14ac:dyDescent="0.25">
      <c r="B801" s="51"/>
      <c r="C801" s="20"/>
      <c r="D801" s="74" t="s">
        <v>60</v>
      </c>
      <c r="E801" s="75"/>
      <c r="F801" s="75"/>
      <c r="G801" s="75"/>
      <c r="H801" s="72">
        <f>ROUND(SUMIF(M97:M797, IF(M96="","",M96), L97:L797) * 0.2, 2)</f>
        <v>0</v>
      </c>
      <c r="I801" s="72"/>
      <c r="J801" s="72"/>
      <c r="K801" s="72"/>
      <c r="L801" s="73"/>
    </row>
    <row r="802" spans="1:13" ht="15" hidden="1" customHeight="1" x14ac:dyDescent="0.25">
      <c r="B802" s="51"/>
      <c r="C802" s="20"/>
      <c r="D802" s="78" t="s">
        <v>61</v>
      </c>
      <c r="E802" s="79"/>
      <c r="F802" s="79"/>
      <c r="G802" s="79"/>
      <c r="H802" s="76">
        <f>SUM(H800:H801)</f>
        <v>0</v>
      </c>
      <c r="I802" s="76"/>
      <c r="J802" s="76"/>
      <c r="K802" s="76"/>
      <c r="L802" s="77"/>
    </row>
    <row r="803" spans="1:13" ht="31.5" customHeight="1" x14ac:dyDescent="0.25">
      <c r="A803" s="7">
        <v>3</v>
      </c>
      <c r="B803" s="47">
        <v>5</v>
      </c>
      <c r="C803" s="14"/>
      <c r="D803" s="93" t="s">
        <v>302</v>
      </c>
      <c r="E803" s="93"/>
      <c r="F803" s="93"/>
      <c r="G803" s="93"/>
      <c r="H803" s="16"/>
      <c r="I803" s="16"/>
      <c r="J803" s="16"/>
      <c r="K803" s="16"/>
      <c r="L803" s="16"/>
      <c r="M803" s="7"/>
    </row>
    <row r="804" spans="1:13" ht="15" customHeight="1" x14ac:dyDescent="0.25">
      <c r="A804" s="7">
        <v>4</v>
      </c>
      <c r="B804" s="49" t="s">
        <v>303</v>
      </c>
      <c r="C804" s="17"/>
      <c r="D804" s="94" t="s">
        <v>304</v>
      </c>
      <c r="E804" s="94"/>
      <c r="F804" s="94"/>
      <c r="G804" s="94"/>
      <c r="H804" s="18"/>
      <c r="I804" s="18"/>
      <c r="J804" s="18"/>
      <c r="K804" s="18"/>
      <c r="L804" s="18"/>
      <c r="M804" s="7"/>
    </row>
    <row r="805" spans="1:13" ht="15" hidden="1" customHeight="1" x14ac:dyDescent="0.25">
      <c r="A805" s="7" t="s">
        <v>46</v>
      </c>
    </row>
    <row r="806" spans="1:13" ht="15" hidden="1" customHeight="1" x14ac:dyDescent="0.25">
      <c r="A806" s="7" t="s">
        <v>46</v>
      </c>
    </row>
    <row r="807" spans="1:13" ht="15" hidden="1" customHeight="1" x14ac:dyDescent="0.25">
      <c r="A807" s="7" t="s">
        <v>46</v>
      </c>
    </row>
    <row r="808" spans="1:13" ht="15" hidden="1" customHeight="1" x14ac:dyDescent="0.25">
      <c r="A808" s="7" t="s">
        <v>46</v>
      </c>
    </row>
    <row r="809" spans="1:13" ht="15" hidden="1" customHeight="1" x14ac:dyDescent="0.25">
      <c r="A809" s="7" t="s">
        <v>46</v>
      </c>
    </row>
    <row r="810" spans="1:13" ht="15" hidden="1" customHeight="1" x14ac:dyDescent="0.25">
      <c r="A810" s="7" t="s">
        <v>46</v>
      </c>
    </row>
    <row r="811" spans="1:13" ht="15" hidden="1" customHeight="1" x14ac:dyDescent="0.25">
      <c r="A811" s="7" t="s">
        <v>46</v>
      </c>
    </row>
    <row r="812" spans="1:13" ht="15" hidden="1" customHeight="1" x14ac:dyDescent="0.25">
      <c r="A812" s="7" t="s">
        <v>46</v>
      </c>
    </row>
    <row r="813" spans="1:13" ht="15" hidden="1" customHeight="1" x14ac:dyDescent="0.25">
      <c r="A813" s="7" t="s">
        <v>46</v>
      </c>
    </row>
    <row r="814" spans="1:13" ht="15" hidden="1" customHeight="1" x14ac:dyDescent="0.25">
      <c r="A814" s="7" t="s">
        <v>46</v>
      </c>
    </row>
    <row r="815" spans="1:13" ht="15" hidden="1" customHeight="1" x14ac:dyDescent="0.25">
      <c r="A815" s="7" t="s">
        <v>46</v>
      </c>
    </row>
    <row r="816" spans="1:13" ht="15" hidden="1" customHeight="1" x14ac:dyDescent="0.25">
      <c r="A816" s="7">
        <v>5</v>
      </c>
    </row>
    <row r="817" spans="1:19" ht="15" hidden="1" customHeight="1" x14ac:dyDescent="0.25">
      <c r="A817" s="7" t="s">
        <v>98</v>
      </c>
    </row>
    <row r="818" spans="1:19" ht="15" customHeight="1" x14ac:dyDescent="0.25">
      <c r="A818" s="7">
        <v>5</v>
      </c>
      <c r="B818" s="52" t="s">
        <v>305</v>
      </c>
      <c r="C818" s="26"/>
      <c r="D818" s="108" t="s">
        <v>306</v>
      </c>
      <c r="E818" s="108"/>
      <c r="F818" s="108"/>
      <c r="G818" s="108"/>
      <c r="H818" s="27"/>
      <c r="I818" s="27"/>
      <c r="J818" s="27"/>
      <c r="K818" s="27"/>
      <c r="L818" s="27"/>
      <c r="M818" s="7"/>
    </row>
    <row r="819" spans="1:19" ht="15" hidden="1" customHeight="1" x14ac:dyDescent="0.25">
      <c r="A819" s="7" t="s">
        <v>96</v>
      </c>
    </row>
    <row r="820" spans="1:19" ht="15" customHeight="1" x14ac:dyDescent="0.25">
      <c r="A820" s="7">
        <v>9</v>
      </c>
      <c r="B820" s="50" t="s">
        <v>307</v>
      </c>
      <c r="C820" s="19"/>
      <c r="D820" s="95" t="s">
        <v>308</v>
      </c>
      <c r="E820" s="80"/>
      <c r="F820" s="80"/>
      <c r="G820" s="80"/>
      <c r="H820" s="21" t="s">
        <v>14</v>
      </c>
      <c r="I820" s="22">
        <v>0</v>
      </c>
      <c r="J820" s="22"/>
      <c r="K820" s="23"/>
      <c r="L820" s="23">
        <f>IF(AND(I820= "",J820= ""), 0, ROUND(ROUND(K820, 2) * ROUND(IF(J820="",I820,J820),  0), 2))</f>
        <v>0</v>
      </c>
      <c r="M820" s="7"/>
      <c r="O820" s="24">
        <v>0.2</v>
      </c>
      <c r="S820" s="7">
        <v>200</v>
      </c>
    </row>
    <row r="821" spans="1:19" ht="15" hidden="1" customHeight="1" x14ac:dyDescent="0.25">
      <c r="A821" s="7" t="s">
        <v>51</v>
      </c>
    </row>
    <row r="822" spans="1:19" ht="15" customHeight="1" x14ac:dyDescent="0.25">
      <c r="A822" s="7" t="s">
        <v>98</v>
      </c>
      <c r="B822" s="51"/>
      <c r="C822" s="20"/>
      <c r="D822" s="80"/>
      <c r="E822" s="80"/>
      <c r="F822" s="80"/>
      <c r="G822" s="80"/>
      <c r="H822" s="20"/>
      <c r="I822" s="20"/>
      <c r="J822" s="20"/>
      <c r="K822" s="20"/>
      <c r="L822" s="20"/>
    </row>
    <row r="823" spans="1:19" ht="15" customHeight="1" x14ac:dyDescent="0.25">
      <c r="B823" s="51"/>
      <c r="C823" s="20"/>
      <c r="D823" s="111" t="s">
        <v>306</v>
      </c>
      <c r="E823" s="112"/>
      <c r="F823" s="112"/>
      <c r="G823" s="112"/>
      <c r="H823" s="109"/>
      <c r="I823" s="109"/>
      <c r="J823" s="109"/>
      <c r="K823" s="109"/>
      <c r="L823" s="110"/>
    </row>
    <row r="824" spans="1:19" ht="15" customHeight="1" x14ac:dyDescent="0.25">
      <c r="B824" s="51"/>
      <c r="C824" s="20"/>
      <c r="D824" s="71"/>
      <c r="E824" s="59"/>
      <c r="F824" s="59"/>
      <c r="G824" s="59"/>
      <c r="H824" s="59"/>
      <c r="I824" s="59"/>
      <c r="J824" s="59"/>
      <c r="K824" s="59"/>
      <c r="L824" s="70"/>
    </row>
    <row r="825" spans="1:19" ht="15" customHeight="1" x14ac:dyDescent="0.25">
      <c r="B825" s="51"/>
      <c r="C825" s="20"/>
      <c r="D825" s="102" t="s">
        <v>59</v>
      </c>
      <c r="E825" s="103"/>
      <c r="F825" s="103"/>
      <c r="G825" s="103"/>
      <c r="H825" s="100">
        <f>SUMIF(M819:M822, IF(M818="","",M818), L819:L822)</f>
        <v>0</v>
      </c>
      <c r="I825" s="100"/>
      <c r="J825" s="100"/>
      <c r="K825" s="100"/>
      <c r="L825" s="101"/>
    </row>
    <row r="826" spans="1:19" ht="15" hidden="1" customHeight="1" x14ac:dyDescent="0.25">
      <c r="B826" s="51"/>
      <c r="C826" s="20"/>
      <c r="D826" s="106" t="s">
        <v>60</v>
      </c>
      <c r="E826" s="107"/>
      <c r="F826" s="107"/>
      <c r="G826" s="107"/>
      <c r="H826" s="104">
        <f>ROUND(SUMIF(M819:M822, IF(M818="","",M818), L819:L822) * 0.2, 2)</f>
        <v>0</v>
      </c>
      <c r="I826" s="104"/>
      <c r="J826" s="104"/>
      <c r="K826" s="104"/>
      <c r="L826" s="105"/>
    </row>
    <row r="827" spans="1:19" ht="15" hidden="1" customHeight="1" x14ac:dyDescent="0.25">
      <c r="B827" s="51"/>
      <c r="C827" s="20"/>
      <c r="D827" s="102" t="s">
        <v>61</v>
      </c>
      <c r="E827" s="103"/>
      <c r="F827" s="103"/>
      <c r="G827" s="103"/>
      <c r="H827" s="100">
        <f>SUM(H825:H826)</f>
        <v>0</v>
      </c>
      <c r="I827" s="100"/>
      <c r="J827" s="100"/>
      <c r="K827" s="100"/>
      <c r="L827" s="101"/>
    </row>
    <row r="828" spans="1:19" ht="15" customHeight="1" x14ac:dyDescent="0.25">
      <c r="A828" s="7">
        <v>5</v>
      </c>
      <c r="B828" s="52" t="s">
        <v>309</v>
      </c>
      <c r="C828" s="26"/>
      <c r="D828" s="108" t="s">
        <v>310</v>
      </c>
      <c r="E828" s="108"/>
      <c r="F828" s="108"/>
      <c r="G828" s="108"/>
      <c r="H828" s="27"/>
      <c r="I828" s="27"/>
      <c r="J828" s="27"/>
      <c r="K828" s="27"/>
      <c r="L828" s="27"/>
      <c r="M828" s="7"/>
    </row>
    <row r="829" spans="1:19" ht="15" customHeight="1" x14ac:dyDescent="0.25">
      <c r="A829" s="7">
        <v>9</v>
      </c>
      <c r="B829" s="50" t="s">
        <v>311</v>
      </c>
      <c r="C829" s="19"/>
      <c r="D829" s="95" t="s">
        <v>312</v>
      </c>
      <c r="E829" s="80"/>
      <c r="F829" s="80"/>
      <c r="G829" s="80"/>
      <c r="H829" s="21" t="s">
        <v>14</v>
      </c>
      <c r="I829" s="22">
        <v>0</v>
      </c>
      <c r="J829" s="22"/>
      <c r="K829" s="23"/>
      <c r="L829" s="23">
        <f>IF(AND(I829= "",J829= ""), 0, ROUND(ROUND(K829, 2) * ROUND(IF(J829="",I829,J829),  0), 2))</f>
        <v>0</v>
      </c>
      <c r="M829" s="7"/>
      <c r="O829" s="24">
        <v>0.2</v>
      </c>
      <c r="S829" s="7">
        <v>200</v>
      </c>
    </row>
    <row r="830" spans="1:19" ht="15" hidden="1" customHeight="1" x14ac:dyDescent="0.25">
      <c r="A830" s="7" t="s">
        <v>51</v>
      </c>
    </row>
    <row r="831" spans="1:19" ht="15" hidden="1" customHeight="1" x14ac:dyDescent="0.25">
      <c r="A831" s="7" t="s">
        <v>96</v>
      </c>
    </row>
    <row r="832" spans="1:19" ht="15" customHeight="1" x14ac:dyDescent="0.25">
      <c r="A832" s="7">
        <v>9</v>
      </c>
      <c r="B832" s="50" t="s">
        <v>313</v>
      </c>
      <c r="C832" s="19"/>
      <c r="D832" s="95" t="s">
        <v>314</v>
      </c>
      <c r="E832" s="80"/>
      <c r="F832" s="80"/>
      <c r="G832" s="80"/>
      <c r="H832" s="21" t="s">
        <v>14</v>
      </c>
      <c r="I832" s="22">
        <v>0</v>
      </c>
      <c r="J832" s="22"/>
      <c r="K832" s="23"/>
      <c r="L832" s="23">
        <f>IF(AND(I832= "",J832= ""), 0, ROUND(ROUND(K832, 2) * ROUND(IF(J832="",I832,J832),  0), 2))</f>
        <v>0</v>
      </c>
      <c r="M832" s="7"/>
      <c r="O832" s="24">
        <v>0.2</v>
      </c>
      <c r="S832" s="7">
        <v>200</v>
      </c>
    </row>
    <row r="833" spans="1:19" ht="15" hidden="1" customHeight="1" x14ac:dyDescent="0.25">
      <c r="A833" s="7" t="s">
        <v>51</v>
      </c>
    </row>
    <row r="834" spans="1:19" ht="15" hidden="1" customHeight="1" x14ac:dyDescent="0.25">
      <c r="A834" s="7" t="s">
        <v>96</v>
      </c>
    </row>
    <row r="835" spans="1:19" ht="15" customHeight="1" x14ac:dyDescent="0.25">
      <c r="A835" s="7" t="s">
        <v>98</v>
      </c>
      <c r="B835" s="51"/>
      <c r="C835" s="20"/>
      <c r="D835" s="80"/>
      <c r="E835" s="80"/>
      <c r="F835" s="80"/>
      <c r="G835" s="80"/>
      <c r="H835" s="20"/>
      <c r="I835" s="20"/>
      <c r="J835" s="20"/>
      <c r="K835" s="20"/>
      <c r="L835" s="20"/>
    </row>
    <row r="836" spans="1:19" ht="15" customHeight="1" x14ac:dyDescent="0.25">
      <c r="B836" s="51"/>
      <c r="C836" s="20"/>
      <c r="D836" s="111" t="s">
        <v>310</v>
      </c>
      <c r="E836" s="112"/>
      <c r="F836" s="112"/>
      <c r="G836" s="112"/>
      <c r="H836" s="109"/>
      <c r="I836" s="109"/>
      <c r="J836" s="109"/>
      <c r="K836" s="109"/>
      <c r="L836" s="110"/>
    </row>
    <row r="837" spans="1:19" ht="15" customHeight="1" x14ac:dyDescent="0.25">
      <c r="B837" s="51"/>
      <c r="C837" s="20"/>
      <c r="D837" s="71"/>
      <c r="E837" s="59"/>
      <c r="F837" s="59"/>
      <c r="G837" s="59"/>
      <c r="H837" s="59"/>
      <c r="I837" s="59"/>
      <c r="J837" s="59"/>
      <c r="K837" s="59"/>
      <c r="L837" s="70"/>
    </row>
    <row r="838" spans="1:19" ht="15" customHeight="1" x14ac:dyDescent="0.25">
      <c r="B838" s="51"/>
      <c r="C838" s="20"/>
      <c r="D838" s="102" t="s">
        <v>59</v>
      </c>
      <c r="E838" s="103"/>
      <c r="F838" s="103"/>
      <c r="G838" s="103"/>
      <c r="H838" s="100">
        <f>SUMIF(M829:M835, IF(M828="","",M828), L829:L835)</f>
        <v>0</v>
      </c>
      <c r="I838" s="100"/>
      <c r="J838" s="100"/>
      <c r="K838" s="100"/>
      <c r="L838" s="101"/>
    </row>
    <row r="839" spans="1:19" ht="15" hidden="1" customHeight="1" x14ac:dyDescent="0.25">
      <c r="B839" s="51"/>
      <c r="C839" s="20"/>
      <c r="D839" s="106" t="s">
        <v>60</v>
      </c>
      <c r="E839" s="107"/>
      <c r="F839" s="107"/>
      <c r="G839" s="107"/>
      <c r="H839" s="104">
        <f>ROUND(SUMIF(M829:M835, IF(M828="","",M828), L829:L835) * 0.2, 2)</f>
        <v>0</v>
      </c>
      <c r="I839" s="104"/>
      <c r="J839" s="104"/>
      <c r="K839" s="104"/>
      <c r="L839" s="105"/>
    </row>
    <row r="840" spans="1:19" ht="15" hidden="1" customHeight="1" x14ac:dyDescent="0.25">
      <c r="B840" s="51"/>
      <c r="C840" s="20"/>
      <c r="D840" s="102" t="s">
        <v>61</v>
      </c>
      <c r="E840" s="103"/>
      <c r="F840" s="103"/>
      <c r="G840" s="103"/>
      <c r="H840" s="100">
        <f>SUM(H838:H839)</f>
        <v>0</v>
      </c>
      <c r="I840" s="100"/>
      <c r="J840" s="100"/>
      <c r="K840" s="100"/>
      <c r="L840" s="101"/>
    </row>
    <row r="841" spans="1:19" ht="15" customHeight="1" x14ac:dyDescent="0.25">
      <c r="A841" s="7">
        <v>5</v>
      </c>
      <c r="B841" s="52" t="s">
        <v>315</v>
      </c>
      <c r="C841" s="26"/>
      <c r="D841" s="108" t="s">
        <v>316</v>
      </c>
      <c r="E841" s="108"/>
      <c r="F841" s="108"/>
      <c r="G841" s="108"/>
      <c r="H841" s="27"/>
      <c r="I841" s="27"/>
      <c r="J841" s="27"/>
      <c r="K841" s="27"/>
      <c r="L841" s="27"/>
      <c r="M841" s="7"/>
    </row>
    <row r="842" spans="1:19" ht="15" customHeight="1" x14ac:dyDescent="0.25">
      <c r="A842" s="7">
        <v>9</v>
      </c>
      <c r="B842" s="50" t="s">
        <v>317</v>
      </c>
      <c r="C842" s="19"/>
      <c r="D842" s="95" t="s">
        <v>318</v>
      </c>
      <c r="E842" s="80"/>
      <c r="F842" s="80"/>
      <c r="G842" s="80"/>
      <c r="H842" s="21" t="s">
        <v>50</v>
      </c>
      <c r="I842" s="22">
        <v>0</v>
      </c>
      <c r="J842" s="22"/>
      <c r="K842" s="23"/>
      <c r="L842" s="23">
        <f>IF(AND(I842= "",J842= ""), 0, ROUND(ROUND(K842, 2) * ROUND(IF(J842="",I842,J842),  0), 2))</f>
        <v>0</v>
      </c>
      <c r="M842" s="7"/>
      <c r="O842" s="24">
        <v>0.2</v>
      </c>
      <c r="S842" s="7">
        <v>200</v>
      </c>
    </row>
    <row r="843" spans="1:19" ht="15" hidden="1" customHeight="1" x14ac:dyDescent="0.25">
      <c r="A843" s="7" t="s">
        <v>51</v>
      </c>
    </row>
    <row r="844" spans="1:19" ht="15" hidden="1" customHeight="1" x14ac:dyDescent="0.25">
      <c r="A844" s="7" t="s">
        <v>96</v>
      </c>
    </row>
    <row r="845" spans="1:19" ht="15" customHeight="1" x14ac:dyDescent="0.25">
      <c r="A845" s="7" t="s">
        <v>98</v>
      </c>
      <c r="B845" s="51"/>
      <c r="C845" s="20"/>
      <c r="D845" s="80"/>
      <c r="E845" s="80"/>
      <c r="F845" s="80"/>
      <c r="G845" s="80"/>
      <c r="H845" s="20"/>
      <c r="I845" s="20"/>
      <c r="J845" s="20"/>
      <c r="K845" s="20"/>
      <c r="L845" s="20"/>
    </row>
    <row r="846" spans="1:19" ht="15" customHeight="1" x14ac:dyDescent="0.25">
      <c r="B846" s="51"/>
      <c r="C846" s="20"/>
      <c r="D846" s="111" t="s">
        <v>316</v>
      </c>
      <c r="E846" s="112"/>
      <c r="F846" s="112"/>
      <c r="G846" s="112"/>
      <c r="H846" s="109"/>
      <c r="I846" s="109"/>
      <c r="J846" s="109"/>
      <c r="K846" s="109"/>
      <c r="L846" s="110"/>
    </row>
    <row r="847" spans="1:19" ht="15" customHeight="1" x14ac:dyDescent="0.25">
      <c r="B847" s="51"/>
      <c r="C847" s="20"/>
      <c r="D847" s="71"/>
      <c r="E847" s="59"/>
      <c r="F847" s="59"/>
      <c r="G847" s="59"/>
      <c r="H847" s="59"/>
      <c r="I847" s="59"/>
      <c r="J847" s="59"/>
      <c r="K847" s="59"/>
      <c r="L847" s="70"/>
    </row>
    <row r="848" spans="1:19" ht="15" customHeight="1" x14ac:dyDescent="0.25">
      <c r="B848" s="51"/>
      <c r="C848" s="20"/>
      <c r="D848" s="102" t="s">
        <v>59</v>
      </c>
      <c r="E848" s="103"/>
      <c r="F848" s="103"/>
      <c r="G848" s="103"/>
      <c r="H848" s="100">
        <f>SUMIF(M842:M845, IF(M841="","",M841), L842:L845)</f>
        <v>0</v>
      </c>
      <c r="I848" s="100"/>
      <c r="J848" s="100"/>
      <c r="K848" s="100"/>
      <c r="L848" s="101"/>
    </row>
    <row r="849" spans="1:19" ht="15" hidden="1" customHeight="1" x14ac:dyDescent="0.25">
      <c r="B849" s="51"/>
      <c r="C849" s="20"/>
      <c r="D849" s="106" t="s">
        <v>60</v>
      </c>
      <c r="E849" s="107"/>
      <c r="F849" s="107"/>
      <c r="G849" s="107"/>
      <c r="H849" s="104">
        <f>ROUND(SUMIF(M842:M845, IF(M841="","",M841), L842:L845) * 0.2, 2)</f>
        <v>0</v>
      </c>
      <c r="I849" s="104"/>
      <c r="J849" s="104"/>
      <c r="K849" s="104"/>
      <c r="L849" s="105"/>
    </row>
    <row r="850" spans="1:19" ht="15" hidden="1" customHeight="1" x14ac:dyDescent="0.25">
      <c r="B850" s="51"/>
      <c r="C850" s="20"/>
      <c r="D850" s="102" t="s">
        <v>61</v>
      </c>
      <c r="E850" s="103"/>
      <c r="F850" s="103"/>
      <c r="G850" s="103"/>
      <c r="H850" s="100">
        <f>SUM(H848:H849)</f>
        <v>0</v>
      </c>
      <c r="I850" s="100"/>
      <c r="J850" s="100"/>
      <c r="K850" s="100"/>
      <c r="L850" s="101"/>
    </row>
    <row r="851" spans="1:19" ht="15" customHeight="1" x14ac:dyDescent="0.25">
      <c r="A851" s="7">
        <v>5</v>
      </c>
      <c r="B851" s="52" t="s">
        <v>319</v>
      </c>
      <c r="C851" s="26"/>
      <c r="D851" s="108" t="s">
        <v>320</v>
      </c>
      <c r="E851" s="108"/>
      <c r="F851" s="108"/>
      <c r="G851" s="108"/>
      <c r="H851" s="27"/>
      <c r="I851" s="27"/>
      <c r="J851" s="27"/>
      <c r="K851" s="27"/>
      <c r="L851" s="27"/>
      <c r="M851" s="7"/>
    </row>
    <row r="852" spans="1:19" ht="15" customHeight="1" x14ac:dyDescent="0.25">
      <c r="A852" s="7">
        <v>9</v>
      </c>
      <c r="B852" s="50" t="s">
        <v>321</v>
      </c>
      <c r="C852" s="19"/>
      <c r="D852" s="95" t="s">
        <v>322</v>
      </c>
      <c r="E852" s="80"/>
      <c r="F852" s="80"/>
      <c r="G852" s="80"/>
      <c r="H852" s="21" t="s">
        <v>50</v>
      </c>
      <c r="I852" s="22">
        <v>0</v>
      </c>
      <c r="J852" s="22"/>
      <c r="K852" s="23"/>
      <c r="L852" s="23">
        <f>IF(AND(I852= "",J852= ""), 0, ROUND(ROUND(K852, 2) * ROUND(IF(J852="",I852,J852),  0), 2))</f>
        <v>0</v>
      </c>
      <c r="M852" s="7"/>
      <c r="O852" s="24">
        <v>0.2</v>
      </c>
      <c r="S852" s="7">
        <v>200</v>
      </c>
    </row>
    <row r="853" spans="1:19" ht="15" hidden="1" customHeight="1" x14ac:dyDescent="0.25">
      <c r="A853" s="7" t="s">
        <v>51</v>
      </c>
    </row>
    <row r="854" spans="1:19" ht="15" hidden="1" customHeight="1" x14ac:dyDescent="0.25">
      <c r="A854" s="7" t="s">
        <v>96</v>
      </c>
    </row>
    <row r="855" spans="1:19" ht="15" hidden="1" customHeight="1" x14ac:dyDescent="0.25">
      <c r="A855" s="7" t="s">
        <v>96</v>
      </c>
    </row>
    <row r="856" spans="1:19" ht="15" hidden="1" customHeight="1" x14ac:dyDescent="0.25">
      <c r="A856" s="7" t="s">
        <v>96</v>
      </c>
    </row>
    <row r="857" spans="1:19" ht="15" hidden="1" customHeight="1" x14ac:dyDescent="0.25">
      <c r="A857" s="7" t="s">
        <v>96</v>
      </c>
    </row>
    <row r="858" spans="1:19" ht="15" hidden="1" customHeight="1" x14ac:dyDescent="0.25">
      <c r="A858" s="7" t="s">
        <v>96</v>
      </c>
    </row>
    <row r="859" spans="1:19" ht="15" hidden="1" customHeight="1" x14ac:dyDescent="0.25">
      <c r="A859" s="7" t="s">
        <v>96</v>
      </c>
    </row>
    <row r="860" spans="1:19" ht="15" hidden="1" customHeight="1" x14ac:dyDescent="0.25">
      <c r="A860" s="7" t="s">
        <v>96</v>
      </c>
    </row>
    <row r="861" spans="1:19" ht="15" customHeight="1" x14ac:dyDescent="0.25">
      <c r="A861" s="7" t="s">
        <v>98</v>
      </c>
      <c r="B861" s="51"/>
      <c r="C861" s="20"/>
      <c r="D861" s="80"/>
      <c r="E861" s="80"/>
      <c r="F861" s="80"/>
      <c r="G861" s="80"/>
      <c r="H861" s="20"/>
      <c r="I861" s="20"/>
      <c r="J861" s="20"/>
      <c r="K861" s="20"/>
      <c r="L861" s="20"/>
    </row>
    <row r="862" spans="1:19" ht="15" customHeight="1" x14ac:dyDescent="0.25">
      <c r="B862" s="51"/>
      <c r="C862" s="20"/>
      <c r="D862" s="111" t="s">
        <v>320</v>
      </c>
      <c r="E862" s="112"/>
      <c r="F862" s="112"/>
      <c r="G862" s="112"/>
      <c r="H862" s="109"/>
      <c r="I862" s="109"/>
      <c r="J862" s="109"/>
      <c r="K862" s="109"/>
      <c r="L862" s="110"/>
    </row>
    <row r="863" spans="1:19" ht="15" customHeight="1" x14ac:dyDescent="0.25">
      <c r="B863" s="51"/>
      <c r="C863" s="20"/>
      <c r="D863" s="71"/>
      <c r="E863" s="59"/>
      <c r="F863" s="59"/>
      <c r="G863" s="59"/>
      <c r="H863" s="59"/>
      <c r="I863" s="59"/>
      <c r="J863" s="59"/>
      <c r="K863" s="59"/>
      <c r="L863" s="70"/>
    </row>
    <row r="864" spans="1:19" ht="15" customHeight="1" x14ac:dyDescent="0.25">
      <c r="B864" s="51"/>
      <c r="C864" s="20"/>
      <c r="D864" s="102" t="s">
        <v>59</v>
      </c>
      <c r="E864" s="103"/>
      <c r="F864" s="103"/>
      <c r="G864" s="103"/>
      <c r="H864" s="100">
        <f>SUMIF(M852:M861, IF(M851="","",M851), L852:L861)</f>
        <v>0</v>
      </c>
      <c r="I864" s="100"/>
      <c r="J864" s="100"/>
      <c r="K864" s="100"/>
      <c r="L864" s="101"/>
    </row>
    <row r="865" spans="1:19" ht="15" hidden="1" customHeight="1" x14ac:dyDescent="0.25">
      <c r="B865" s="51"/>
      <c r="C865" s="20"/>
      <c r="D865" s="106" t="s">
        <v>60</v>
      </c>
      <c r="E865" s="107"/>
      <c r="F865" s="107"/>
      <c r="G865" s="107"/>
      <c r="H865" s="104">
        <f>ROUND(SUMIF(M852:M861, IF(M851="","",M851), L852:L861) * 0.2, 2)</f>
        <v>0</v>
      </c>
      <c r="I865" s="104"/>
      <c r="J865" s="104"/>
      <c r="K865" s="104"/>
      <c r="L865" s="105"/>
    </row>
    <row r="866" spans="1:19" ht="15" hidden="1" customHeight="1" x14ac:dyDescent="0.25">
      <c r="B866" s="51"/>
      <c r="C866" s="20"/>
      <c r="D866" s="102" t="s">
        <v>61</v>
      </c>
      <c r="E866" s="103"/>
      <c r="F866" s="103"/>
      <c r="G866" s="103"/>
      <c r="H866" s="100">
        <f>SUM(H864:H865)</f>
        <v>0</v>
      </c>
      <c r="I866" s="100"/>
      <c r="J866" s="100"/>
      <c r="K866" s="100"/>
      <c r="L866" s="101"/>
    </row>
    <row r="867" spans="1:19" ht="15" customHeight="1" x14ac:dyDescent="0.25">
      <c r="A867" s="7">
        <v>5</v>
      </c>
      <c r="B867" s="52" t="s">
        <v>323</v>
      </c>
      <c r="C867" s="26"/>
      <c r="D867" s="108" t="s">
        <v>324</v>
      </c>
      <c r="E867" s="108"/>
      <c r="F867" s="108"/>
      <c r="G867" s="108"/>
      <c r="H867" s="27"/>
      <c r="I867" s="27"/>
      <c r="J867" s="27"/>
      <c r="K867" s="27"/>
      <c r="L867" s="27"/>
      <c r="M867" s="7"/>
    </row>
    <row r="868" spans="1:19" ht="15" customHeight="1" x14ac:dyDescent="0.25">
      <c r="A868" s="7">
        <v>9</v>
      </c>
      <c r="B868" s="50" t="s">
        <v>325</v>
      </c>
      <c r="C868" s="19"/>
      <c r="D868" s="95" t="s">
        <v>324</v>
      </c>
      <c r="E868" s="80"/>
      <c r="F868" s="80"/>
      <c r="G868" s="80"/>
      <c r="H868" s="21" t="s">
        <v>50</v>
      </c>
      <c r="I868" s="22">
        <v>0</v>
      </c>
      <c r="J868" s="22"/>
      <c r="K868" s="23"/>
      <c r="L868" s="23">
        <f>IF(AND(I868= "",J868= ""), 0, ROUND(ROUND(K868, 2) * ROUND(IF(J868="",I868,J868),  0), 2))</f>
        <v>0</v>
      </c>
      <c r="M868" s="7"/>
      <c r="O868" s="24">
        <v>0.2</v>
      </c>
      <c r="S868" s="7">
        <v>200</v>
      </c>
    </row>
    <row r="869" spans="1:19" ht="15" hidden="1" customHeight="1" x14ac:dyDescent="0.25">
      <c r="A869" s="7" t="s">
        <v>51</v>
      </c>
    </row>
    <row r="870" spans="1:19" ht="15" hidden="1" customHeight="1" x14ac:dyDescent="0.25">
      <c r="A870" s="7" t="s">
        <v>96</v>
      </c>
    </row>
    <row r="871" spans="1:19" ht="15" hidden="1" customHeight="1" x14ac:dyDescent="0.25">
      <c r="A871" s="7" t="s">
        <v>96</v>
      </c>
    </row>
    <row r="872" spans="1:19" ht="15" hidden="1" customHeight="1" x14ac:dyDescent="0.25">
      <c r="A872" s="7" t="s">
        <v>96</v>
      </c>
    </row>
    <row r="873" spans="1:19" ht="15" hidden="1" customHeight="1" x14ac:dyDescent="0.25">
      <c r="A873" s="7" t="s">
        <v>96</v>
      </c>
    </row>
    <row r="874" spans="1:19" ht="15" hidden="1" customHeight="1" x14ac:dyDescent="0.25">
      <c r="A874" s="7" t="s">
        <v>96</v>
      </c>
    </row>
    <row r="875" spans="1:19" ht="15" hidden="1" customHeight="1" x14ac:dyDescent="0.25">
      <c r="A875" s="7" t="s">
        <v>96</v>
      </c>
    </row>
    <row r="876" spans="1:19" ht="15" hidden="1" customHeight="1" x14ac:dyDescent="0.25">
      <c r="A876" s="7" t="s">
        <v>96</v>
      </c>
    </row>
    <row r="877" spans="1:19" ht="15" hidden="1" customHeight="1" x14ac:dyDescent="0.25">
      <c r="A877" s="7" t="s">
        <v>96</v>
      </c>
    </row>
    <row r="878" spans="1:19" ht="15" hidden="1" customHeight="1" x14ac:dyDescent="0.25">
      <c r="A878" s="7" t="s">
        <v>96</v>
      </c>
    </row>
    <row r="879" spans="1:19" ht="15" hidden="1" customHeight="1" x14ac:dyDescent="0.25">
      <c r="A879" s="7" t="s">
        <v>96</v>
      </c>
    </row>
    <row r="880" spans="1:19" ht="15" customHeight="1" x14ac:dyDescent="0.25">
      <c r="A880" s="7" t="s">
        <v>98</v>
      </c>
      <c r="B880" s="51"/>
      <c r="C880" s="20"/>
      <c r="D880" s="80"/>
      <c r="E880" s="80"/>
      <c r="F880" s="80"/>
      <c r="G880" s="80"/>
      <c r="H880" s="20"/>
      <c r="I880" s="20"/>
      <c r="J880" s="20"/>
      <c r="K880" s="20"/>
      <c r="L880" s="20"/>
    </row>
    <row r="881" spans="1:12" ht="15" customHeight="1" x14ac:dyDescent="0.25">
      <c r="B881" s="51"/>
      <c r="C881" s="20"/>
      <c r="D881" s="111" t="s">
        <v>324</v>
      </c>
      <c r="E881" s="112"/>
      <c r="F881" s="112"/>
      <c r="G881" s="112"/>
      <c r="H881" s="109"/>
      <c r="I881" s="109"/>
      <c r="J881" s="109"/>
      <c r="K881" s="109"/>
      <c r="L881" s="110"/>
    </row>
    <row r="882" spans="1:12" ht="15" customHeight="1" x14ac:dyDescent="0.25">
      <c r="B882" s="51"/>
      <c r="C882" s="20"/>
      <c r="D882" s="71"/>
      <c r="E882" s="59"/>
      <c r="F882" s="59"/>
      <c r="G882" s="59"/>
      <c r="H882" s="59"/>
      <c r="I882" s="59"/>
      <c r="J882" s="59"/>
      <c r="K882" s="59"/>
      <c r="L882" s="70"/>
    </row>
    <row r="883" spans="1:12" ht="15" customHeight="1" x14ac:dyDescent="0.25">
      <c r="B883" s="51"/>
      <c r="C883" s="20"/>
      <c r="D883" s="102" t="s">
        <v>59</v>
      </c>
      <c r="E883" s="103"/>
      <c r="F883" s="103"/>
      <c r="G883" s="103"/>
      <c r="H883" s="100">
        <f>SUMIF(M868:M880, IF(M867="","",M867), L868:L880)</f>
        <v>0</v>
      </c>
      <c r="I883" s="100"/>
      <c r="J883" s="100"/>
      <c r="K883" s="100"/>
      <c r="L883" s="101"/>
    </row>
    <row r="884" spans="1:12" ht="15" hidden="1" customHeight="1" x14ac:dyDescent="0.25">
      <c r="B884" s="51"/>
      <c r="C884" s="20"/>
      <c r="D884" s="106" t="s">
        <v>60</v>
      </c>
      <c r="E884" s="107"/>
      <c r="F884" s="107"/>
      <c r="G884" s="107"/>
      <c r="H884" s="104">
        <f>ROUND(SUMIF(M868:M880, IF(M867="","",M867), L868:L880) * 0.2, 2)</f>
        <v>0</v>
      </c>
      <c r="I884" s="104"/>
      <c r="J884" s="104"/>
      <c r="K884" s="104"/>
      <c r="L884" s="105"/>
    </row>
    <row r="885" spans="1:12" ht="15" hidden="1" customHeight="1" x14ac:dyDescent="0.25">
      <c r="B885" s="51"/>
      <c r="C885" s="20"/>
      <c r="D885" s="102" t="s">
        <v>61</v>
      </c>
      <c r="E885" s="103"/>
      <c r="F885" s="103"/>
      <c r="G885" s="103"/>
      <c r="H885" s="100">
        <f>SUM(H883:H884)</f>
        <v>0</v>
      </c>
      <c r="I885" s="100"/>
      <c r="J885" s="100"/>
      <c r="K885" s="100"/>
      <c r="L885" s="101"/>
    </row>
    <row r="886" spans="1:12" ht="15" customHeight="1" x14ac:dyDescent="0.25">
      <c r="A886" s="7" t="s">
        <v>58</v>
      </c>
      <c r="B886" s="51"/>
      <c r="C886" s="20"/>
      <c r="D886" s="80"/>
      <c r="E886" s="80"/>
      <c r="F886" s="80"/>
      <c r="G886" s="80"/>
      <c r="H886" s="20"/>
      <c r="I886" s="20"/>
      <c r="J886" s="20"/>
      <c r="K886" s="20"/>
      <c r="L886" s="20"/>
    </row>
    <row r="887" spans="1:12" ht="15" customHeight="1" x14ac:dyDescent="0.25">
      <c r="B887" s="51"/>
      <c r="C887" s="20"/>
      <c r="D887" s="98" t="s">
        <v>304</v>
      </c>
      <c r="E887" s="99"/>
      <c r="F887" s="99"/>
      <c r="G887" s="99"/>
      <c r="H887" s="96"/>
      <c r="I887" s="96"/>
      <c r="J887" s="96"/>
      <c r="K887" s="96"/>
      <c r="L887" s="97"/>
    </row>
    <row r="888" spans="1:12" ht="15" customHeight="1" x14ac:dyDescent="0.25">
      <c r="B888" s="51"/>
      <c r="C888" s="20"/>
      <c r="D888" s="71"/>
      <c r="E888" s="59"/>
      <c r="F888" s="59"/>
      <c r="G888" s="59"/>
      <c r="H888" s="59"/>
      <c r="I888" s="59"/>
      <c r="J888" s="59"/>
      <c r="K888" s="59"/>
      <c r="L888" s="70"/>
    </row>
    <row r="889" spans="1:12" ht="15" customHeight="1" x14ac:dyDescent="0.25">
      <c r="B889" s="51"/>
      <c r="C889" s="20"/>
      <c r="D889" s="91" t="s">
        <v>59</v>
      </c>
      <c r="E889" s="92"/>
      <c r="F889" s="92"/>
      <c r="G889" s="92"/>
      <c r="H889" s="89">
        <f>SUMIF(M805:M886, IF(M804="","",M804), L805:L886)</f>
        <v>0</v>
      </c>
      <c r="I889" s="89"/>
      <c r="J889" s="89"/>
      <c r="K889" s="89"/>
      <c r="L889" s="90"/>
    </row>
    <row r="890" spans="1:12" ht="15" hidden="1" customHeight="1" x14ac:dyDescent="0.25">
      <c r="B890" s="51"/>
      <c r="C890" s="20"/>
      <c r="D890" s="87" t="s">
        <v>60</v>
      </c>
      <c r="E890" s="88"/>
      <c r="F890" s="88"/>
      <c r="G890" s="88"/>
      <c r="H890" s="85">
        <f>ROUND(SUMIF(M805:M886, IF(M804="","",M804), L805:L886) * 0.2, 2)</f>
        <v>0</v>
      </c>
      <c r="I890" s="85"/>
      <c r="J890" s="85"/>
      <c r="K890" s="85"/>
      <c r="L890" s="86"/>
    </row>
    <row r="891" spans="1:12" ht="15" hidden="1" customHeight="1" x14ac:dyDescent="0.25">
      <c r="B891" s="51"/>
      <c r="C891" s="20"/>
      <c r="D891" s="91" t="s">
        <v>61</v>
      </c>
      <c r="E891" s="92"/>
      <c r="F891" s="92"/>
      <c r="G891" s="92"/>
      <c r="H891" s="89">
        <f>SUM(H889:H890)</f>
        <v>0</v>
      </c>
      <c r="I891" s="89"/>
      <c r="J891" s="89"/>
      <c r="K891" s="89"/>
      <c r="L891" s="90"/>
    </row>
    <row r="892" spans="1:12" ht="15" customHeight="1" x14ac:dyDescent="0.25">
      <c r="A892" s="7" t="s">
        <v>42</v>
      </c>
      <c r="B892" s="51"/>
      <c r="C892" s="20"/>
      <c r="D892" s="80"/>
      <c r="E892" s="80"/>
      <c r="F892" s="80"/>
      <c r="G892" s="80"/>
      <c r="H892" s="20"/>
      <c r="I892" s="20"/>
      <c r="J892" s="20"/>
      <c r="K892" s="20"/>
      <c r="L892" s="20"/>
    </row>
    <row r="893" spans="1:12" ht="15" customHeight="1" x14ac:dyDescent="0.25">
      <c r="B893" s="51"/>
      <c r="C893" s="20"/>
      <c r="D893" s="83" t="s">
        <v>302</v>
      </c>
      <c r="E893" s="84"/>
      <c r="F893" s="84"/>
      <c r="G893" s="84"/>
      <c r="H893" s="81"/>
      <c r="I893" s="81"/>
      <c r="J893" s="81"/>
      <c r="K893" s="81"/>
      <c r="L893" s="82"/>
    </row>
    <row r="894" spans="1:12" ht="15" customHeight="1" x14ac:dyDescent="0.25">
      <c r="B894" s="51"/>
      <c r="C894" s="20"/>
      <c r="D894" s="71"/>
      <c r="E894" s="59"/>
      <c r="F894" s="59"/>
      <c r="G894" s="59"/>
      <c r="H894" s="59"/>
      <c r="I894" s="59"/>
      <c r="J894" s="59"/>
      <c r="K894" s="59"/>
      <c r="L894" s="70"/>
    </row>
    <row r="895" spans="1:12" ht="15" customHeight="1" x14ac:dyDescent="0.25">
      <c r="B895" s="51"/>
      <c r="C895" s="20"/>
      <c r="D895" s="78" t="s">
        <v>59</v>
      </c>
      <c r="E895" s="79"/>
      <c r="F895" s="79"/>
      <c r="G895" s="79"/>
      <c r="H895" s="76">
        <f>SUMIF(M804:M892, IF(M803="","",M803), L804:L892)</f>
        <v>0</v>
      </c>
      <c r="I895" s="76"/>
      <c r="J895" s="76"/>
      <c r="K895" s="76"/>
      <c r="L895" s="77"/>
    </row>
    <row r="896" spans="1:12" ht="15" hidden="1" customHeight="1" x14ac:dyDescent="0.25">
      <c r="B896" s="51"/>
      <c r="C896" s="20"/>
      <c r="D896" s="74" t="s">
        <v>60</v>
      </c>
      <c r="E896" s="75"/>
      <c r="F896" s="75"/>
      <c r="G896" s="75"/>
      <c r="H896" s="72">
        <f>ROUND(SUMIF(M804:M892, IF(M803="","",M803), L804:L892) * 0.2, 2)</f>
        <v>0</v>
      </c>
      <c r="I896" s="72"/>
      <c r="J896" s="72"/>
      <c r="K896" s="72"/>
      <c r="L896" s="73"/>
    </row>
    <row r="897" spans="1:19" ht="15" hidden="1" customHeight="1" x14ac:dyDescent="0.25">
      <c r="B897" s="51"/>
      <c r="C897" s="20"/>
      <c r="D897" s="78" t="s">
        <v>61</v>
      </c>
      <c r="E897" s="79"/>
      <c r="F897" s="79"/>
      <c r="G897" s="79"/>
      <c r="H897" s="76">
        <f>SUM(H895:H896)</f>
        <v>0</v>
      </c>
      <c r="I897" s="76"/>
      <c r="J897" s="76"/>
      <c r="K897" s="76"/>
      <c r="L897" s="77"/>
    </row>
    <row r="898" spans="1:19" ht="15.75" customHeight="1" x14ac:dyDescent="0.25">
      <c r="A898" s="7">
        <v>3</v>
      </c>
      <c r="B898" s="47">
        <v>6</v>
      </c>
      <c r="C898" s="14"/>
      <c r="D898" s="93" t="s">
        <v>326</v>
      </c>
      <c r="E898" s="93"/>
      <c r="F898" s="93"/>
      <c r="G898" s="93"/>
      <c r="H898" s="16"/>
      <c r="I898" s="16"/>
      <c r="J898" s="16"/>
      <c r="K898" s="16"/>
      <c r="L898" s="16"/>
      <c r="M898" s="7" t="s">
        <v>327</v>
      </c>
    </row>
    <row r="899" spans="1:19" ht="15" customHeight="1" x14ac:dyDescent="0.25">
      <c r="A899" s="7">
        <v>4</v>
      </c>
      <c r="B899" s="49" t="s">
        <v>328</v>
      </c>
      <c r="C899" s="17"/>
      <c r="D899" s="94" t="s">
        <v>329</v>
      </c>
      <c r="E899" s="94"/>
      <c r="F899" s="94"/>
      <c r="G899" s="94"/>
      <c r="H899" s="18"/>
      <c r="I899" s="18"/>
      <c r="J899" s="18"/>
      <c r="K899" s="18"/>
      <c r="L899" s="18"/>
      <c r="M899" s="7" t="s">
        <v>327</v>
      </c>
    </row>
    <row r="900" spans="1:19" ht="15" hidden="1" customHeight="1" x14ac:dyDescent="0.25">
      <c r="A900" s="7" t="s">
        <v>47</v>
      </c>
    </row>
    <row r="901" spans="1:19" ht="15" hidden="1" customHeight="1" x14ac:dyDescent="0.25">
      <c r="A901" s="7" t="s">
        <v>47</v>
      </c>
    </row>
    <row r="902" spans="1:19" ht="15" hidden="1" customHeight="1" x14ac:dyDescent="0.25">
      <c r="A902" s="7" t="s">
        <v>47</v>
      </c>
    </row>
    <row r="903" spans="1:19" ht="15" hidden="1" customHeight="1" x14ac:dyDescent="0.25">
      <c r="A903" s="7" t="s">
        <v>47</v>
      </c>
    </row>
    <row r="904" spans="1:19" ht="15" hidden="1" customHeight="1" x14ac:dyDescent="0.25">
      <c r="A904" s="7" t="s">
        <v>47</v>
      </c>
    </row>
    <row r="905" spans="1:19" ht="15" customHeight="1" x14ac:dyDescent="0.25">
      <c r="A905" s="7">
        <v>9</v>
      </c>
      <c r="B905" s="50" t="s">
        <v>330</v>
      </c>
      <c r="C905" s="19"/>
      <c r="D905" s="95" t="s">
        <v>120</v>
      </c>
      <c r="E905" s="80"/>
      <c r="F905" s="80"/>
      <c r="G905" s="80"/>
      <c r="H905" s="21" t="s">
        <v>50</v>
      </c>
      <c r="I905" s="22">
        <v>0</v>
      </c>
      <c r="J905" s="22"/>
      <c r="K905" s="23"/>
      <c r="L905" s="23">
        <f>IF(AND(I905= "",J905= ""), 0, ROUND(ROUND(K905, 2) * ROUND(IF(J905="",I905,J905),  0), 2))</f>
        <v>0</v>
      </c>
      <c r="M905" s="7" t="s">
        <v>327</v>
      </c>
      <c r="N905" s="7">
        <v>92331</v>
      </c>
      <c r="O905" s="24">
        <v>0.2</v>
      </c>
      <c r="S905" s="7">
        <v>200</v>
      </c>
    </row>
    <row r="906" spans="1:19" ht="15" hidden="1" customHeight="1" x14ac:dyDescent="0.25">
      <c r="A906" s="7" t="s">
        <v>51</v>
      </c>
    </row>
    <row r="907" spans="1:19" ht="15" customHeight="1" x14ac:dyDescent="0.25">
      <c r="A907" s="7" t="s">
        <v>58</v>
      </c>
      <c r="B907" s="51"/>
      <c r="C907" s="20"/>
      <c r="D907" s="80"/>
      <c r="E907" s="80"/>
      <c r="F907" s="80"/>
      <c r="G907" s="80"/>
      <c r="H907" s="20"/>
      <c r="I907" s="20"/>
      <c r="J907" s="20"/>
      <c r="K907" s="20"/>
      <c r="L907" s="20"/>
    </row>
    <row r="908" spans="1:19" ht="15" customHeight="1" x14ac:dyDescent="0.25">
      <c r="B908" s="51"/>
      <c r="C908" s="20"/>
      <c r="D908" s="98" t="s">
        <v>329</v>
      </c>
      <c r="E908" s="99"/>
      <c r="F908" s="99"/>
      <c r="G908" s="99"/>
      <c r="H908" s="96" t="s">
        <v>331</v>
      </c>
      <c r="I908" s="96"/>
      <c r="J908" s="96"/>
      <c r="K908" s="96"/>
      <c r="L908" s="97"/>
    </row>
    <row r="909" spans="1:19" ht="15" customHeight="1" x14ac:dyDescent="0.25">
      <c r="B909" s="51"/>
      <c r="C909" s="20"/>
      <c r="D909" s="71"/>
      <c r="E909" s="59"/>
      <c r="F909" s="59"/>
      <c r="G909" s="59"/>
      <c r="H909" s="59"/>
      <c r="I909" s="59"/>
      <c r="J909" s="59"/>
      <c r="K909" s="59"/>
      <c r="L909" s="70"/>
    </row>
    <row r="910" spans="1:19" ht="15" customHeight="1" x14ac:dyDescent="0.25">
      <c r="B910" s="51"/>
      <c r="C910" s="20"/>
      <c r="D910" s="91" t="s">
        <v>59</v>
      </c>
      <c r="E910" s="92"/>
      <c r="F910" s="92"/>
      <c r="G910" s="92"/>
      <c r="H910" s="89">
        <f>SUMIF(M900:M907, IF(M899="","",M899), L900:L907)</f>
        <v>0</v>
      </c>
      <c r="I910" s="89"/>
      <c r="J910" s="89"/>
      <c r="K910" s="89"/>
      <c r="L910" s="90"/>
    </row>
    <row r="911" spans="1:19" ht="15" hidden="1" customHeight="1" x14ac:dyDescent="0.25">
      <c r="B911" s="51"/>
      <c r="C911" s="20"/>
      <c r="D911" s="87" t="s">
        <v>60</v>
      </c>
      <c r="E911" s="88"/>
      <c r="F911" s="88"/>
      <c r="G911" s="88"/>
      <c r="H911" s="85">
        <f>ROUND(SUMIF(M900:M907, IF(M899="","",M899), L900:L907) * 0.2, 2)</f>
        <v>0</v>
      </c>
      <c r="I911" s="85"/>
      <c r="J911" s="85"/>
      <c r="K911" s="85"/>
      <c r="L911" s="86"/>
    </row>
    <row r="912" spans="1:19" ht="15" hidden="1" customHeight="1" x14ac:dyDescent="0.25">
      <c r="B912" s="51"/>
      <c r="C912" s="20"/>
      <c r="D912" s="91" t="s">
        <v>61</v>
      </c>
      <c r="E912" s="92"/>
      <c r="F912" s="92"/>
      <c r="G912" s="92"/>
      <c r="H912" s="89">
        <f>SUM(H910:H911)</f>
        <v>0</v>
      </c>
      <c r="I912" s="89"/>
      <c r="J912" s="89"/>
      <c r="K912" s="89"/>
      <c r="L912" s="90"/>
    </row>
    <row r="913" spans="1:12" ht="15" customHeight="1" x14ac:dyDescent="0.25">
      <c r="A913" s="7" t="s">
        <v>42</v>
      </c>
      <c r="B913" s="51"/>
      <c r="C913" s="20"/>
      <c r="D913" s="80"/>
      <c r="E913" s="80"/>
      <c r="F913" s="80"/>
      <c r="G913" s="80"/>
      <c r="H913" s="20"/>
      <c r="I913" s="20"/>
      <c r="J913" s="20"/>
      <c r="K913" s="20"/>
      <c r="L913" s="20"/>
    </row>
    <row r="914" spans="1:12" ht="15" customHeight="1" x14ac:dyDescent="0.25">
      <c r="B914" s="51"/>
      <c r="C914" s="20"/>
      <c r="D914" s="83" t="s">
        <v>326</v>
      </c>
      <c r="E914" s="84"/>
      <c r="F914" s="84"/>
      <c r="G914" s="84"/>
      <c r="H914" s="81" t="s">
        <v>331</v>
      </c>
      <c r="I914" s="81"/>
      <c r="J914" s="81"/>
      <c r="K914" s="81"/>
      <c r="L914" s="82"/>
    </row>
    <row r="915" spans="1:12" ht="15" customHeight="1" x14ac:dyDescent="0.25">
      <c r="B915" s="51"/>
      <c r="C915" s="20"/>
      <c r="D915" s="71"/>
      <c r="E915" s="59"/>
      <c r="F915" s="59"/>
      <c r="G915" s="59"/>
      <c r="H915" s="59"/>
      <c r="I915" s="59"/>
      <c r="J915" s="59"/>
      <c r="K915" s="59"/>
      <c r="L915" s="70"/>
    </row>
    <row r="916" spans="1:12" ht="15" customHeight="1" x14ac:dyDescent="0.25">
      <c r="B916" s="51"/>
      <c r="C916" s="20"/>
      <c r="D916" s="78" t="s">
        <v>59</v>
      </c>
      <c r="E916" s="79"/>
      <c r="F916" s="79"/>
      <c r="G916" s="79"/>
      <c r="H916" s="76">
        <f>SUMIF(M899:M913, IF(M898="","",M898), L899:L913)</f>
        <v>0</v>
      </c>
      <c r="I916" s="76"/>
      <c r="J916" s="76"/>
      <c r="K916" s="76"/>
      <c r="L916" s="77"/>
    </row>
    <row r="917" spans="1:12" ht="15" hidden="1" customHeight="1" x14ac:dyDescent="0.25">
      <c r="B917" s="51"/>
      <c r="C917" s="20"/>
      <c r="D917" s="74" t="s">
        <v>60</v>
      </c>
      <c r="E917" s="75"/>
      <c r="F917" s="75"/>
      <c r="G917" s="75"/>
      <c r="H917" s="72">
        <f>ROUND(SUMIF(M899:M913, IF(M898="","",M898), L899:L913) * 0.2, 2)</f>
        <v>0</v>
      </c>
      <c r="I917" s="72"/>
      <c r="J917" s="72"/>
      <c r="K917" s="72"/>
      <c r="L917" s="73"/>
    </row>
    <row r="918" spans="1:12" ht="15" hidden="1" customHeight="1" x14ac:dyDescent="0.25">
      <c r="B918" s="51"/>
      <c r="C918" s="20"/>
      <c r="D918" s="78" t="s">
        <v>61</v>
      </c>
      <c r="E918" s="79"/>
      <c r="F918" s="79"/>
      <c r="G918" s="79"/>
      <c r="H918" s="76">
        <f>SUM(H916:H917)</f>
        <v>0</v>
      </c>
      <c r="I918" s="76"/>
      <c r="J918" s="76"/>
      <c r="K918" s="76"/>
      <c r="L918" s="77"/>
    </row>
    <row r="919" spans="1:12" ht="15" customHeight="1" x14ac:dyDescent="0.25">
      <c r="A919" s="7" t="s">
        <v>332</v>
      </c>
      <c r="B919" s="51"/>
      <c r="C919" s="20"/>
      <c r="D919" s="80"/>
      <c r="E919" s="80"/>
      <c r="F919" s="80"/>
      <c r="G919" s="80"/>
      <c r="H919" s="20"/>
      <c r="I919" s="20"/>
      <c r="J919" s="20"/>
      <c r="K919" s="20"/>
      <c r="L919" s="20"/>
    </row>
    <row r="920" spans="1:12" ht="15" customHeight="1" x14ac:dyDescent="0.25">
      <c r="B920" s="51"/>
      <c r="C920" s="20"/>
      <c r="D920" s="83" t="s">
        <v>41</v>
      </c>
      <c r="E920" s="84"/>
      <c r="F920" s="84"/>
      <c r="G920" s="84"/>
      <c r="H920" s="81"/>
      <c r="I920" s="81"/>
      <c r="J920" s="81"/>
      <c r="K920" s="81"/>
      <c r="L920" s="82"/>
    </row>
    <row r="921" spans="1:12" ht="15" customHeight="1" x14ac:dyDescent="0.25">
      <c r="B921" s="51"/>
      <c r="C921" s="20"/>
      <c r="D921" s="71"/>
      <c r="E921" s="59"/>
      <c r="F921" s="59"/>
      <c r="G921" s="59"/>
      <c r="H921" s="59"/>
      <c r="I921" s="59"/>
      <c r="J921" s="59"/>
      <c r="K921" s="59"/>
      <c r="L921" s="70"/>
    </row>
    <row r="922" spans="1:12" ht="15" customHeight="1" x14ac:dyDescent="0.25">
      <c r="B922" s="51"/>
      <c r="C922" s="20"/>
      <c r="D922" s="74" t="s">
        <v>59</v>
      </c>
      <c r="E922" s="75"/>
      <c r="F922" s="75"/>
      <c r="G922" s="75"/>
      <c r="H922" s="72">
        <f>SUMIF(M5:M919, IF(M4="","",M4), L5:L919)</f>
        <v>0</v>
      </c>
      <c r="I922" s="72"/>
      <c r="J922" s="72"/>
      <c r="K922" s="72"/>
      <c r="L922" s="73"/>
    </row>
    <row r="923" spans="1:12" ht="15" customHeight="1" x14ac:dyDescent="0.25">
      <c r="B923" s="51"/>
      <c r="C923" s="20"/>
      <c r="D923" s="74" t="s">
        <v>60</v>
      </c>
      <c r="E923" s="75"/>
      <c r="F923" s="75"/>
      <c r="G923" s="75"/>
      <c r="H923" s="72">
        <f>ROUND(SUMIF(M5:M919, IF(M4="","",M4), L5:L919) * 0.2, 2)</f>
        <v>0</v>
      </c>
      <c r="I923" s="72"/>
      <c r="J923" s="72"/>
      <c r="K923" s="72"/>
      <c r="L923" s="73"/>
    </row>
    <row r="924" spans="1:12" ht="15" customHeight="1" x14ac:dyDescent="0.25">
      <c r="B924" s="51"/>
      <c r="C924" s="20"/>
      <c r="D924" s="78" t="s">
        <v>61</v>
      </c>
      <c r="E924" s="79"/>
      <c r="F924" s="79"/>
      <c r="G924" s="79"/>
      <c r="H924" s="76">
        <f>SUM(H922:H923)</f>
        <v>0</v>
      </c>
      <c r="I924" s="76"/>
      <c r="J924" s="76"/>
      <c r="K924" s="76"/>
      <c r="L924" s="77"/>
    </row>
  </sheetData>
  <mergeCells count="797">
    <mergeCell ref="D3:G3"/>
    <mergeCell ref="D4:G4"/>
    <mergeCell ref="D9:G9"/>
    <mergeCell ref="D10:G10"/>
    <mergeCell ref="D23:G23"/>
    <mergeCell ref="D25:G25"/>
    <mergeCell ref="D27:G27"/>
    <mergeCell ref="D29:G29"/>
    <mergeCell ref="D31:G31"/>
    <mergeCell ref="H32:L32"/>
    <mergeCell ref="D32:G32"/>
    <mergeCell ref="H33:L33"/>
    <mergeCell ref="D33:G33"/>
    <mergeCell ref="H34:L34"/>
    <mergeCell ref="D34:G34"/>
    <mergeCell ref="H35:L35"/>
    <mergeCell ref="D35:G35"/>
    <mergeCell ref="H36:L36"/>
    <mergeCell ref="D36:G36"/>
    <mergeCell ref="D37:G37"/>
    <mergeCell ref="D43:G43"/>
    <mergeCell ref="D45:G45"/>
    <mergeCell ref="D47:G47"/>
    <mergeCell ref="H48:L48"/>
    <mergeCell ref="D48:G48"/>
    <mergeCell ref="H49:L49"/>
    <mergeCell ref="D49:G49"/>
    <mergeCell ref="H50:L50"/>
    <mergeCell ref="D50:G50"/>
    <mergeCell ref="H51:L51"/>
    <mergeCell ref="D51:G51"/>
    <mergeCell ref="H52:L52"/>
    <mergeCell ref="D52:G52"/>
    <mergeCell ref="D53:G53"/>
    <mergeCell ref="D55:G55"/>
    <mergeCell ref="D64:G64"/>
    <mergeCell ref="H65:L65"/>
    <mergeCell ref="D65:G65"/>
    <mergeCell ref="H66:L66"/>
    <mergeCell ref="D66:G66"/>
    <mergeCell ref="H67:L67"/>
    <mergeCell ref="D67:G67"/>
    <mergeCell ref="H68:L68"/>
    <mergeCell ref="D68:G68"/>
    <mergeCell ref="H69:L69"/>
    <mergeCell ref="D69:G69"/>
    <mergeCell ref="D70:G70"/>
    <mergeCell ref="D78:G78"/>
    <mergeCell ref="D80:G80"/>
    <mergeCell ref="D82:G82"/>
    <mergeCell ref="D84:G84"/>
    <mergeCell ref="H85:L85"/>
    <mergeCell ref="D85:G85"/>
    <mergeCell ref="H86:L86"/>
    <mergeCell ref="D86:G86"/>
    <mergeCell ref="H87:L87"/>
    <mergeCell ref="D87:G87"/>
    <mergeCell ref="H88:L88"/>
    <mergeCell ref="D88:G88"/>
    <mergeCell ref="H89:L89"/>
    <mergeCell ref="D89:G89"/>
    <mergeCell ref="D90:G90"/>
    <mergeCell ref="H91:L91"/>
    <mergeCell ref="D91:G91"/>
    <mergeCell ref="H92:L92"/>
    <mergeCell ref="D92:G92"/>
    <mergeCell ref="H93:L93"/>
    <mergeCell ref="D93:G93"/>
    <mergeCell ref="H94:L94"/>
    <mergeCell ref="D94:G94"/>
    <mergeCell ref="H95:L95"/>
    <mergeCell ref="D95:G95"/>
    <mergeCell ref="D96:G96"/>
    <mergeCell ref="D97:G97"/>
    <mergeCell ref="D99:G99"/>
    <mergeCell ref="D100:G100"/>
    <mergeCell ref="D102:G102"/>
    <mergeCell ref="D104:G104"/>
    <mergeCell ref="D106:G106"/>
    <mergeCell ref="D108:G108"/>
    <mergeCell ref="D120:G120"/>
    <mergeCell ref="H121:L121"/>
    <mergeCell ref="D121:G121"/>
    <mergeCell ref="H122:L122"/>
    <mergeCell ref="D122:G122"/>
    <mergeCell ref="H123:L123"/>
    <mergeCell ref="D123:G123"/>
    <mergeCell ref="H124:L124"/>
    <mergeCell ref="D124:G124"/>
    <mergeCell ref="H125:L125"/>
    <mergeCell ref="D125:G125"/>
    <mergeCell ref="D126:G126"/>
    <mergeCell ref="H127:L127"/>
    <mergeCell ref="D127:G127"/>
    <mergeCell ref="H128:L128"/>
    <mergeCell ref="D128:G128"/>
    <mergeCell ref="H129:L129"/>
    <mergeCell ref="D129:G129"/>
    <mergeCell ref="H130:L130"/>
    <mergeCell ref="D130:G130"/>
    <mergeCell ref="H131:L131"/>
    <mergeCell ref="D131:G131"/>
    <mergeCell ref="D132:G132"/>
    <mergeCell ref="D134:G134"/>
    <mergeCell ref="D137:G137"/>
    <mergeCell ref="H138:L138"/>
    <mergeCell ref="D138:G138"/>
    <mergeCell ref="H139:L139"/>
    <mergeCell ref="D139:G139"/>
    <mergeCell ref="H140:L140"/>
    <mergeCell ref="D140:G140"/>
    <mergeCell ref="H141:L141"/>
    <mergeCell ref="D141:G141"/>
    <mergeCell ref="H142:L142"/>
    <mergeCell ref="D142:G142"/>
    <mergeCell ref="D143:G143"/>
    <mergeCell ref="D150:G150"/>
    <mergeCell ref="D151:G151"/>
    <mergeCell ref="D154:G154"/>
    <mergeCell ref="H155:L155"/>
    <mergeCell ref="D155:G155"/>
    <mergeCell ref="H156:L156"/>
    <mergeCell ref="D156:G156"/>
    <mergeCell ref="H157:L157"/>
    <mergeCell ref="D157:G157"/>
    <mergeCell ref="H158:L158"/>
    <mergeCell ref="D158:G158"/>
    <mergeCell ref="H159:L159"/>
    <mergeCell ref="D159:G159"/>
    <mergeCell ref="D160:G160"/>
    <mergeCell ref="D161:G161"/>
    <mergeCell ref="D164:G164"/>
    <mergeCell ref="H165:L165"/>
    <mergeCell ref="D165:G165"/>
    <mergeCell ref="H166:L166"/>
    <mergeCell ref="D166:G166"/>
    <mergeCell ref="H167:L167"/>
    <mergeCell ref="D167:G167"/>
    <mergeCell ref="H168:L168"/>
    <mergeCell ref="D168:G168"/>
    <mergeCell ref="H169:L169"/>
    <mergeCell ref="D169:G169"/>
    <mergeCell ref="D170:G170"/>
    <mergeCell ref="D171:G171"/>
    <mergeCell ref="D182:G182"/>
    <mergeCell ref="H183:L183"/>
    <mergeCell ref="D183:G183"/>
    <mergeCell ref="H184:L184"/>
    <mergeCell ref="D184:G184"/>
    <mergeCell ref="H185:L185"/>
    <mergeCell ref="D185:G185"/>
    <mergeCell ref="H186:L186"/>
    <mergeCell ref="D186:G186"/>
    <mergeCell ref="H187:L187"/>
    <mergeCell ref="D187:G187"/>
    <mergeCell ref="D188:G188"/>
    <mergeCell ref="H189:L189"/>
    <mergeCell ref="D189:G189"/>
    <mergeCell ref="H190:L190"/>
    <mergeCell ref="D190:G190"/>
    <mergeCell ref="H191:L191"/>
    <mergeCell ref="D191:G191"/>
    <mergeCell ref="H192:L192"/>
    <mergeCell ref="D192:G192"/>
    <mergeCell ref="H193:L193"/>
    <mergeCell ref="D193:G193"/>
    <mergeCell ref="D194:G194"/>
    <mergeCell ref="D198:G198"/>
    <mergeCell ref="D204:G204"/>
    <mergeCell ref="D206:G206"/>
    <mergeCell ref="H207:L207"/>
    <mergeCell ref="D207:G207"/>
    <mergeCell ref="H208:L208"/>
    <mergeCell ref="D208:G208"/>
    <mergeCell ref="H209:L209"/>
    <mergeCell ref="D209:G209"/>
    <mergeCell ref="H210:L210"/>
    <mergeCell ref="D210:G210"/>
    <mergeCell ref="H211:L211"/>
    <mergeCell ref="D211:G211"/>
    <mergeCell ref="D212:G212"/>
    <mergeCell ref="H213:L213"/>
    <mergeCell ref="D213:G213"/>
    <mergeCell ref="H214:L214"/>
    <mergeCell ref="D214:G214"/>
    <mergeCell ref="H215:L215"/>
    <mergeCell ref="D215:G215"/>
    <mergeCell ref="H216:L216"/>
    <mergeCell ref="D216:G216"/>
    <mergeCell ref="H217:L217"/>
    <mergeCell ref="D217:G217"/>
    <mergeCell ref="D218:G218"/>
    <mergeCell ref="D225:G225"/>
    <mergeCell ref="D226:G226"/>
    <mergeCell ref="D228:G228"/>
    <mergeCell ref="D243:G243"/>
    <mergeCell ref="H244:L244"/>
    <mergeCell ref="D244:G244"/>
    <mergeCell ref="H245:L245"/>
    <mergeCell ref="D245:G245"/>
    <mergeCell ref="H246:L246"/>
    <mergeCell ref="D246:G246"/>
    <mergeCell ref="H247:L247"/>
    <mergeCell ref="D247:G247"/>
    <mergeCell ref="H248:L248"/>
    <mergeCell ref="D248:G248"/>
    <mergeCell ref="D249:G249"/>
    <mergeCell ref="D250:G250"/>
    <mergeCell ref="D253:G253"/>
    <mergeCell ref="H254:L254"/>
    <mergeCell ref="D254:G254"/>
    <mergeCell ref="H255:L255"/>
    <mergeCell ref="D255:G255"/>
    <mergeCell ref="H256:L256"/>
    <mergeCell ref="D256:G256"/>
    <mergeCell ref="H257:L257"/>
    <mergeCell ref="D257:G257"/>
    <mergeCell ref="H258:L258"/>
    <mergeCell ref="D258:G258"/>
    <mergeCell ref="D259:G259"/>
    <mergeCell ref="D260:G260"/>
    <mergeCell ref="D267:G267"/>
    <mergeCell ref="H268:L268"/>
    <mergeCell ref="D268:G268"/>
    <mergeCell ref="H269:L269"/>
    <mergeCell ref="D269:G269"/>
    <mergeCell ref="H270:L270"/>
    <mergeCell ref="D270:G270"/>
    <mergeCell ref="H271:L271"/>
    <mergeCell ref="D271:G271"/>
    <mergeCell ref="H272:L272"/>
    <mergeCell ref="D272:G272"/>
    <mergeCell ref="D273:G273"/>
    <mergeCell ref="H274:L274"/>
    <mergeCell ref="D274:G274"/>
    <mergeCell ref="H275:L275"/>
    <mergeCell ref="D275:G275"/>
    <mergeCell ref="H276:L276"/>
    <mergeCell ref="D276:G276"/>
    <mergeCell ref="H277:L277"/>
    <mergeCell ref="D277:G277"/>
    <mergeCell ref="H278:L278"/>
    <mergeCell ref="D278:G278"/>
    <mergeCell ref="D279:G279"/>
    <mergeCell ref="D281:G281"/>
    <mergeCell ref="D311:G311"/>
    <mergeCell ref="H312:L312"/>
    <mergeCell ref="D312:G312"/>
    <mergeCell ref="H313:L313"/>
    <mergeCell ref="D313:G313"/>
    <mergeCell ref="H314:L314"/>
    <mergeCell ref="D314:G314"/>
    <mergeCell ref="H315:L315"/>
    <mergeCell ref="D315:G315"/>
    <mergeCell ref="H316:L316"/>
    <mergeCell ref="D316:G316"/>
    <mergeCell ref="D317:G317"/>
    <mergeCell ref="D328:G328"/>
    <mergeCell ref="D329:G329"/>
    <mergeCell ref="D331:G331"/>
    <mergeCell ref="D334:G334"/>
    <mergeCell ref="D337:G337"/>
    <mergeCell ref="D338:G338"/>
    <mergeCell ref="D342:G342"/>
    <mergeCell ref="H343:L343"/>
    <mergeCell ref="D343:G343"/>
    <mergeCell ref="H344:L344"/>
    <mergeCell ref="D344:G344"/>
    <mergeCell ref="H345:L345"/>
    <mergeCell ref="D345:G345"/>
    <mergeCell ref="H346:L346"/>
    <mergeCell ref="D346:G346"/>
    <mergeCell ref="H347:L347"/>
    <mergeCell ref="D347:G347"/>
    <mergeCell ref="D348:G348"/>
    <mergeCell ref="D349:G349"/>
    <mergeCell ref="D351:G351"/>
    <mergeCell ref="D354:G354"/>
    <mergeCell ref="D355:G355"/>
    <mergeCell ref="D359:G359"/>
    <mergeCell ref="H360:L360"/>
    <mergeCell ref="D360:G360"/>
    <mergeCell ref="H361:L361"/>
    <mergeCell ref="D361:G361"/>
    <mergeCell ref="H362:L362"/>
    <mergeCell ref="D362:G362"/>
    <mergeCell ref="H363:L363"/>
    <mergeCell ref="D363:G363"/>
    <mergeCell ref="H364:L364"/>
    <mergeCell ref="D364:G364"/>
    <mergeCell ref="D365:G365"/>
    <mergeCell ref="D366:G366"/>
    <mergeCell ref="D367:G367"/>
    <mergeCell ref="D371:G371"/>
    <mergeCell ref="D372:G372"/>
    <mergeCell ref="D376:G376"/>
    <mergeCell ref="H377:L377"/>
    <mergeCell ref="D377:G377"/>
    <mergeCell ref="H378:L378"/>
    <mergeCell ref="D378:G378"/>
    <mergeCell ref="H379:L379"/>
    <mergeCell ref="D379:G379"/>
    <mergeCell ref="H380:L380"/>
    <mergeCell ref="D380:G380"/>
    <mergeCell ref="H381:L381"/>
    <mergeCell ref="D381:G381"/>
    <mergeCell ref="D382:G382"/>
    <mergeCell ref="D384:G384"/>
    <mergeCell ref="D386:G386"/>
    <mergeCell ref="H387:L387"/>
    <mergeCell ref="D387:G387"/>
    <mergeCell ref="H388:L388"/>
    <mergeCell ref="D388:G388"/>
    <mergeCell ref="H389:L389"/>
    <mergeCell ref="D389:G389"/>
    <mergeCell ref="H390:L390"/>
    <mergeCell ref="D390:G390"/>
    <mergeCell ref="H391:L391"/>
    <mergeCell ref="D391:G391"/>
    <mergeCell ref="D392:G392"/>
    <mergeCell ref="D393:G393"/>
    <mergeCell ref="D394:G394"/>
    <mergeCell ref="D398:G398"/>
    <mergeCell ref="D399:G399"/>
    <mergeCell ref="D403:G403"/>
    <mergeCell ref="D404:G404"/>
    <mergeCell ref="D408:G408"/>
    <mergeCell ref="H409:L409"/>
    <mergeCell ref="D409:G409"/>
    <mergeCell ref="H410:L410"/>
    <mergeCell ref="D410:G410"/>
    <mergeCell ref="H411:L411"/>
    <mergeCell ref="D411:G411"/>
    <mergeCell ref="H412:L412"/>
    <mergeCell ref="D412:G412"/>
    <mergeCell ref="H413:L413"/>
    <mergeCell ref="D413:G413"/>
    <mergeCell ref="D414:G414"/>
    <mergeCell ref="H415:L415"/>
    <mergeCell ref="D415:G415"/>
    <mergeCell ref="H416:L416"/>
    <mergeCell ref="D416:G416"/>
    <mergeCell ref="H417:L417"/>
    <mergeCell ref="D417:G417"/>
    <mergeCell ref="H418:L418"/>
    <mergeCell ref="D418:G418"/>
    <mergeCell ref="H419:L419"/>
    <mergeCell ref="D419:G419"/>
    <mergeCell ref="D420:G420"/>
    <mergeCell ref="D429:G429"/>
    <mergeCell ref="D443:G443"/>
    <mergeCell ref="H444:L444"/>
    <mergeCell ref="D444:G444"/>
    <mergeCell ref="H445:L445"/>
    <mergeCell ref="D445:G445"/>
    <mergeCell ref="H446:L446"/>
    <mergeCell ref="D446:G446"/>
    <mergeCell ref="H447:L447"/>
    <mergeCell ref="D447:G447"/>
    <mergeCell ref="H448:L448"/>
    <mergeCell ref="D448:G448"/>
    <mergeCell ref="D449:G449"/>
    <mergeCell ref="D450:G450"/>
    <mergeCell ref="D452:G452"/>
    <mergeCell ref="D454:G454"/>
    <mergeCell ref="D456:G456"/>
    <mergeCell ref="D458:G458"/>
    <mergeCell ref="D461:G461"/>
    <mergeCell ref="H462:L462"/>
    <mergeCell ref="D462:G462"/>
    <mergeCell ref="H463:L463"/>
    <mergeCell ref="D463:G463"/>
    <mergeCell ref="H464:L464"/>
    <mergeCell ref="D464:G464"/>
    <mergeCell ref="H465:L465"/>
    <mergeCell ref="D465:G465"/>
    <mergeCell ref="H466:L466"/>
    <mergeCell ref="D466:G466"/>
    <mergeCell ref="D467:G467"/>
    <mergeCell ref="D468:G468"/>
    <mergeCell ref="D470:G470"/>
    <mergeCell ref="D475:G475"/>
    <mergeCell ref="H476:L476"/>
    <mergeCell ref="D476:G476"/>
    <mergeCell ref="H477:L477"/>
    <mergeCell ref="D477:G477"/>
    <mergeCell ref="H478:L478"/>
    <mergeCell ref="D478:G478"/>
    <mergeCell ref="H479:L479"/>
    <mergeCell ref="D479:G479"/>
    <mergeCell ref="H480:L480"/>
    <mergeCell ref="D480:G480"/>
    <mergeCell ref="D481:G481"/>
    <mergeCell ref="D483:G483"/>
    <mergeCell ref="D485:G485"/>
    <mergeCell ref="D487:G487"/>
    <mergeCell ref="D489:G489"/>
    <mergeCell ref="D491:G491"/>
    <mergeCell ref="D493:G493"/>
    <mergeCell ref="H494:L494"/>
    <mergeCell ref="D494:G494"/>
    <mergeCell ref="H495:L495"/>
    <mergeCell ref="D495:G495"/>
    <mergeCell ref="H496:L496"/>
    <mergeCell ref="D496:G496"/>
    <mergeCell ref="H497:L497"/>
    <mergeCell ref="D497:G497"/>
    <mergeCell ref="H498:L498"/>
    <mergeCell ref="D498:G498"/>
    <mergeCell ref="D499:G499"/>
    <mergeCell ref="D500:G500"/>
    <mergeCell ref="D505:G505"/>
    <mergeCell ref="D508:G508"/>
    <mergeCell ref="D514:G514"/>
    <mergeCell ref="D517:G517"/>
    <mergeCell ref="D523:G523"/>
    <mergeCell ref="D526:G526"/>
    <mergeCell ref="D528:G528"/>
    <mergeCell ref="D531:G531"/>
    <mergeCell ref="H532:L532"/>
    <mergeCell ref="D532:G532"/>
    <mergeCell ref="H533:L533"/>
    <mergeCell ref="D533:G533"/>
    <mergeCell ref="H534:L534"/>
    <mergeCell ref="D534:G534"/>
    <mergeCell ref="H535:L535"/>
    <mergeCell ref="D535:G535"/>
    <mergeCell ref="H536:L536"/>
    <mergeCell ref="D536:G536"/>
    <mergeCell ref="D537:G537"/>
    <mergeCell ref="H538:L538"/>
    <mergeCell ref="D538:G538"/>
    <mergeCell ref="H539:L539"/>
    <mergeCell ref="D539:G539"/>
    <mergeCell ref="H540:L540"/>
    <mergeCell ref="D540:G540"/>
    <mergeCell ref="H541:L541"/>
    <mergeCell ref="D541:G541"/>
    <mergeCell ref="H542:L542"/>
    <mergeCell ref="D542:G542"/>
    <mergeCell ref="D543:G543"/>
    <mergeCell ref="D575:G575"/>
    <mergeCell ref="D576:G576"/>
    <mergeCell ref="D581:G581"/>
    <mergeCell ref="H582:L582"/>
    <mergeCell ref="D582:G582"/>
    <mergeCell ref="H583:L583"/>
    <mergeCell ref="D583:G583"/>
    <mergeCell ref="H584:L584"/>
    <mergeCell ref="D584:G584"/>
    <mergeCell ref="H585:L585"/>
    <mergeCell ref="D585:G585"/>
    <mergeCell ref="H586:L586"/>
    <mergeCell ref="D586:G586"/>
    <mergeCell ref="D587:G587"/>
    <mergeCell ref="D588:G588"/>
    <mergeCell ref="D593:G593"/>
    <mergeCell ref="H594:L594"/>
    <mergeCell ref="D594:G594"/>
    <mergeCell ref="H595:L595"/>
    <mergeCell ref="D595:G595"/>
    <mergeCell ref="H596:L596"/>
    <mergeCell ref="D596:G596"/>
    <mergeCell ref="H597:L597"/>
    <mergeCell ref="D597:G597"/>
    <mergeCell ref="H598:L598"/>
    <mergeCell ref="D598:G598"/>
    <mergeCell ref="D599:G599"/>
    <mergeCell ref="D600:G600"/>
    <mergeCell ref="D605:G605"/>
    <mergeCell ref="H606:L606"/>
    <mergeCell ref="D606:G606"/>
    <mergeCell ref="H607:L607"/>
    <mergeCell ref="D607:G607"/>
    <mergeCell ref="H608:L608"/>
    <mergeCell ref="D608:G608"/>
    <mergeCell ref="H609:L609"/>
    <mergeCell ref="D609:G609"/>
    <mergeCell ref="H610:L610"/>
    <mergeCell ref="D610:G610"/>
    <mergeCell ref="D611:G611"/>
    <mergeCell ref="D612:G612"/>
    <mergeCell ref="D617:G617"/>
    <mergeCell ref="H618:L618"/>
    <mergeCell ref="D618:G618"/>
    <mergeCell ref="H619:L619"/>
    <mergeCell ref="D619:G619"/>
    <mergeCell ref="H620:L620"/>
    <mergeCell ref="D620:G620"/>
    <mergeCell ref="H621:L621"/>
    <mergeCell ref="D621:G621"/>
    <mergeCell ref="H622:L622"/>
    <mergeCell ref="D622:G622"/>
    <mergeCell ref="D623:G623"/>
    <mergeCell ref="D624:G624"/>
    <mergeCell ref="D626:G626"/>
    <mergeCell ref="D628:G628"/>
    <mergeCell ref="D633:G633"/>
    <mergeCell ref="H634:L634"/>
    <mergeCell ref="D634:G634"/>
    <mergeCell ref="H635:L635"/>
    <mergeCell ref="D635:G635"/>
    <mergeCell ref="H636:L636"/>
    <mergeCell ref="D636:G636"/>
    <mergeCell ref="H637:L637"/>
    <mergeCell ref="D637:G637"/>
    <mergeCell ref="H638:L638"/>
    <mergeCell ref="D638:G638"/>
    <mergeCell ref="D639:G639"/>
    <mergeCell ref="D640:G640"/>
    <mergeCell ref="D645:G645"/>
    <mergeCell ref="H646:L646"/>
    <mergeCell ref="D646:G646"/>
    <mergeCell ref="H647:L647"/>
    <mergeCell ref="D647:G647"/>
    <mergeCell ref="H648:L648"/>
    <mergeCell ref="D648:G648"/>
    <mergeCell ref="H649:L649"/>
    <mergeCell ref="D649:G649"/>
    <mergeCell ref="H650:L650"/>
    <mergeCell ref="D650:G650"/>
    <mergeCell ref="D651:G651"/>
    <mergeCell ref="D652:G652"/>
    <mergeCell ref="D657:G657"/>
    <mergeCell ref="H658:L658"/>
    <mergeCell ref="D658:G658"/>
    <mergeCell ref="H659:L659"/>
    <mergeCell ref="D659:G659"/>
    <mergeCell ref="H660:L660"/>
    <mergeCell ref="D660:G660"/>
    <mergeCell ref="H661:L661"/>
    <mergeCell ref="D661:G661"/>
    <mergeCell ref="H662:L662"/>
    <mergeCell ref="D662:G662"/>
    <mergeCell ref="D663:G663"/>
    <mergeCell ref="D664:G664"/>
    <mergeCell ref="D669:G669"/>
    <mergeCell ref="H670:L670"/>
    <mergeCell ref="D670:G670"/>
    <mergeCell ref="H671:L671"/>
    <mergeCell ref="D671:G671"/>
    <mergeCell ref="H672:L672"/>
    <mergeCell ref="D672:G672"/>
    <mergeCell ref="H673:L673"/>
    <mergeCell ref="D673:G673"/>
    <mergeCell ref="H674:L674"/>
    <mergeCell ref="D674:G674"/>
    <mergeCell ref="D675:G675"/>
    <mergeCell ref="D677:G677"/>
    <mergeCell ref="D679:G679"/>
    <mergeCell ref="H680:L680"/>
    <mergeCell ref="D680:G680"/>
    <mergeCell ref="H681:L681"/>
    <mergeCell ref="D681:G681"/>
    <mergeCell ref="H682:L682"/>
    <mergeCell ref="D682:G682"/>
    <mergeCell ref="H683:L683"/>
    <mergeCell ref="D683:G683"/>
    <mergeCell ref="H684:L684"/>
    <mergeCell ref="D684:G684"/>
    <mergeCell ref="D685:G685"/>
    <mergeCell ref="H686:L686"/>
    <mergeCell ref="D686:G686"/>
    <mergeCell ref="H687:L687"/>
    <mergeCell ref="D687:G687"/>
    <mergeCell ref="H688:L688"/>
    <mergeCell ref="D688:G688"/>
    <mergeCell ref="H689:L689"/>
    <mergeCell ref="D689:G689"/>
    <mergeCell ref="H690:L690"/>
    <mergeCell ref="D690:G690"/>
    <mergeCell ref="D691:G691"/>
    <mergeCell ref="D715:G715"/>
    <mergeCell ref="D716:G716"/>
    <mergeCell ref="D724:G724"/>
    <mergeCell ref="H725:L725"/>
    <mergeCell ref="D725:G725"/>
    <mergeCell ref="H726:L726"/>
    <mergeCell ref="D726:G726"/>
    <mergeCell ref="H727:L727"/>
    <mergeCell ref="D727:G727"/>
    <mergeCell ref="H728:L728"/>
    <mergeCell ref="D728:G728"/>
    <mergeCell ref="H729:L729"/>
    <mergeCell ref="D729:G729"/>
    <mergeCell ref="D730:G730"/>
    <mergeCell ref="D731:G731"/>
    <mergeCell ref="D735:G735"/>
    <mergeCell ref="H736:L736"/>
    <mergeCell ref="D736:G736"/>
    <mergeCell ref="H737:L737"/>
    <mergeCell ref="D737:G737"/>
    <mergeCell ref="H738:L738"/>
    <mergeCell ref="D738:G738"/>
    <mergeCell ref="H739:L739"/>
    <mergeCell ref="D739:G739"/>
    <mergeCell ref="H740:L740"/>
    <mergeCell ref="D740:G740"/>
    <mergeCell ref="D741:G741"/>
    <mergeCell ref="D742:G742"/>
    <mergeCell ref="D745:G745"/>
    <mergeCell ref="H746:L746"/>
    <mergeCell ref="D746:G746"/>
    <mergeCell ref="H747:L747"/>
    <mergeCell ref="D747:G747"/>
    <mergeCell ref="H748:L748"/>
    <mergeCell ref="D748:G748"/>
    <mergeCell ref="H749:L749"/>
    <mergeCell ref="D749:G749"/>
    <mergeCell ref="H750:L750"/>
    <mergeCell ref="D750:G750"/>
    <mergeCell ref="D751:G751"/>
    <mergeCell ref="H752:L752"/>
    <mergeCell ref="D752:G752"/>
    <mergeCell ref="H753:L753"/>
    <mergeCell ref="D753:G753"/>
    <mergeCell ref="H754:L754"/>
    <mergeCell ref="D754:G754"/>
    <mergeCell ref="H755:L755"/>
    <mergeCell ref="D755:G755"/>
    <mergeCell ref="H756:L756"/>
    <mergeCell ref="D756:G756"/>
    <mergeCell ref="D757:G757"/>
    <mergeCell ref="D759:G759"/>
    <mergeCell ref="D760:G760"/>
    <mergeCell ref="D773:G773"/>
    <mergeCell ref="H774:L774"/>
    <mergeCell ref="D774:G774"/>
    <mergeCell ref="H775:L775"/>
    <mergeCell ref="D775:G775"/>
    <mergeCell ref="H776:L776"/>
    <mergeCell ref="D776:G776"/>
    <mergeCell ref="H777:L777"/>
    <mergeCell ref="D777:G777"/>
    <mergeCell ref="H778:L778"/>
    <mergeCell ref="D778:G778"/>
    <mergeCell ref="D779:G779"/>
    <mergeCell ref="D780:G780"/>
    <mergeCell ref="D785:G785"/>
    <mergeCell ref="H786:L786"/>
    <mergeCell ref="D786:G786"/>
    <mergeCell ref="H787:L787"/>
    <mergeCell ref="D787:G787"/>
    <mergeCell ref="H788:L788"/>
    <mergeCell ref="D788:G788"/>
    <mergeCell ref="H789:L789"/>
    <mergeCell ref="D789:G789"/>
    <mergeCell ref="H790:L790"/>
    <mergeCell ref="D790:G790"/>
    <mergeCell ref="D791:G791"/>
    <mergeCell ref="H792:L792"/>
    <mergeCell ref="D792:G792"/>
    <mergeCell ref="H793:L793"/>
    <mergeCell ref="D793:G793"/>
    <mergeCell ref="H794:L794"/>
    <mergeCell ref="D794:G794"/>
    <mergeCell ref="H795:L795"/>
    <mergeCell ref="D795:G795"/>
    <mergeCell ref="H796:L796"/>
    <mergeCell ref="D796:G796"/>
    <mergeCell ref="D797:G797"/>
    <mergeCell ref="H798:L798"/>
    <mergeCell ref="D798:G798"/>
    <mergeCell ref="H799:L799"/>
    <mergeCell ref="D799:G799"/>
    <mergeCell ref="H800:L800"/>
    <mergeCell ref="D800:G800"/>
    <mergeCell ref="H801:L801"/>
    <mergeCell ref="D801:G801"/>
    <mergeCell ref="H802:L802"/>
    <mergeCell ref="D802:G802"/>
    <mergeCell ref="D803:G803"/>
    <mergeCell ref="D804:G804"/>
    <mergeCell ref="D818:G818"/>
    <mergeCell ref="D820:G820"/>
    <mergeCell ref="D822:G822"/>
    <mergeCell ref="H823:L823"/>
    <mergeCell ref="D823:G823"/>
    <mergeCell ref="H824:L824"/>
    <mergeCell ref="D824:G824"/>
    <mergeCell ref="H825:L825"/>
    <mergeCell ref="D825:G825"/>
    <mergeCell ref="H826:L826"/>
    <mergeCell ref="D826:G826"/>
    <mergeCell ref="H827:L827"/>
    <mergeCell ref="D827:G827"/>
    <mergeCell ref="D828:G828"/>
    <mergeCell ref="D829:G829"/>
    <mergeCell ref="D832:G832"/>
    <mergeCell ref="D835:G835"/>
    <mergeCell ref="H836:L836"/>
    <mergeCell ref="D836:G836"/>
    <mergeCell ref="H837:L837"/>
    <mergeCell ref="D837:G837"/>
    <mergeCell ref="H838:L838"/>
    <mergeCell ref="D838:G838"/>
    <mergeCell ref="H839:L839"/>
    <mergeCell ref="D839:G839"/>
    <mergeCell ref="H840:L840"/>
    <mergeCell ref="D840:G840"/>
    <mergeCell ref="D841:G841"/>
    <mergeCell ref="D842:G842"/>
    <mergeCell ref="D845:G845"/>
    <mergeCell ref="H846:L846"/>
    <mergeCell ref="D846:G846"/>
    <mergeCell ref="H847:L847"/>
    <mergeCell ref="D847:G847"/>
    <mergeCell ref="H848:L848"/>
    <mergeCell ref="D848:G848"/>
    <mergeCell ref="H849:L849"/>
    <mergeCell ref="D849:G849"/>
    <mergeCell ref="H850:L850"/>
    <mergeCell ref="D850:G850"/>
    <mergeCell ref="D851:G851"/>
    <mergeCell ref="D852:G852"/>
    <mergeCell ref="D861:G861"/>
    <mergeCell ref="H862:L862"/>
    <mergeCell ref="D862:G862"/>
    <mergeCell ref="H863:L863"/>
    <mergeCell ref="D863:G863"/>
    <mergeCell ref="H864:L864"/>
    <mergeCell ref="D864:G864"/>
    <mergeCell ref="H865:L865"/>
    <mergeCell ref="D865:G865"/>
    <mergeCell ref="H866:L866"/>
    <mergeCell ref="D866:G866"/>
    <mergeCell ref="D867:G867"/>
    <mergeCell ref="D868:G868"/>
    <mergeCell ref="D880:G880"/>
    <mergeCell ref="H881:L881"/>
    <mergeCell ref="D881:G881"/>
    <mergeCell ref="H882:L882"/>
    <mergeCell ref="D882:G882"/>
    <mergeCell ref="H883:L883"/>
    <mergeCell ref="D883:G883"/>
    <mergeCell ref="H884:L884"/>
    <mergeCell ref="D884:G884"/>
    <mergeCell ref="H885:L885"/>
    <mergeCell ref="D885:G885"/>
    <mergeCell ref="D886:G886"/>
    <mergeCell ref="H887:L887"/>
    <mergeCell ref="D887:G887"/>
    <mergeCell ref="H888:L888"/>
    <mergeCell ref="D888:G888"/>
    <mergeCell ref="H889:L889"/>
    <mergeCell ref="D889:G889"/>
    <mergeCell ref="H890:L890"/>
    <mergeCell ref="D890:G890"/>
    <mergeCell ref="H891:L891"/>
    <mergeCell ref="D891:G891"/>
    <mergeCell ref="D892:G892"/>
    <mergeCell ref="H893:L893"/>
    <mergeCell ref="D893:G893"/>
    <mergeCell ref="H894:L894"/>
    <mergeCell ref="D894:G894"/>
    <mergeCell ref="H895:L895"/>
    <mergeCell ref="D895:G895"/>
    <mergeCell ref="H896:L896"/>
    <mergeCell ref="D896:G896"/>
    <mergeCell ref="H897:L897"/>
    <mergeCell ref="D897:G897"/>
    <mergeCell ref="D898:G898"/>
    <mergeCell ref="D899:G899"/>
    <mergeCell ref="D905:G905"/>
    <mergeCell ref="D907:G907"/>
    <mergeCell ref="H908:L908"/>
    <mergeCell ref="D908:G908"/>
    <mergeCell ref="H909:L909"/>
    <mergeCell ref="D909:G909"/>
    <mergeCell ref="H910:L910"/>
    <mergeCell ref="D910:G910"/>
    <mergeCell ref="H911:L911"/>
    <mergeCell ref="D911:G911"/>
    <mergeCell ref="H912:L912"/>
    <mergeCell ref="D912:G912"/>
    <mergeCell ref="D913:G913"/>
    <mergeCell ref="H914:L914"/>
    <mergeCell ref="D914:G914"/>
    <mergeCell ref="H915:L915"/>
    <mergeCell ref="D915:G915"/>
    <mergeCell ref="H921:L921"/>
    <mergeCell ref="D921:G921"/>
    <mergeCell ref="H922:L922"/>
    <mergeCell ref="D922:G922"/>
    <mergeCell ref="H923:L923"/>
    <mergeCell ref="D923:G923"/>
    <mergeCell ref="H924:L924"/>
    <mergeCell ref="D924:G924"/>
    <mergeCell ref="H916:L916"/>
    <mergeCell ref="D916:G916"/>
    <mergeCell ref="H917:L917"/>
    <mergeCell ref="D917:G917"/>
    <mergeCell ref="H918:L918"/>
    <mergeCell ref="D918:G918"/>
    <mergeCell ref="D919:G919"/>
    <mergeCell ref="H920:L920"/>
    <mergeCell ref="D920:G92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&amp;LDPGF - Lot n°07 ELECTRICITE &amp;RPhase PRO</oddHeader>
    <oddFooter>&amp;LACCENTA&amp;CEdition du 28/10/2025&amp;RPage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2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10" ht="12.75" customHeight="1" x14ac:dyDescent="0.25">
      <c r="B1" s="32" t="s">
        <v>333</v>
      </c>
    </row>
    <row r="3" spans="1:10" ht="25.5" customHeight="1" x14ac:dyDescent="0.25">
      <c r="A3" s="33" t="s">
        <v>334</v>
      </c>
      <c r="B3" s="34" t="s">
        <v>335</v>
      </c>
      <c r="C3" s="116" t="s">
        <v>360</v>
      </c>
      <c r="D3" s="116"/>
      <c r="E3" s="116"/>
      <c r="F3" s="116"/>
      <c r="G3" s="116"/>
      <c r="H3" s="116"/>
      <c r="I3" s="116"/>
      <c r="J3" s="116"/>
    </row>
    <row r="5" spans="1:10" ht="25.5" customHeight="1" x14ac:dyDescent="0.25">
      <c r="A5" s="33" t="s">
        <v>336</v>
      </c>
      <c r="B5" s="34" t="s">
        <v>337</v>
      </c>
      <c r="C5" s="116" t="s">
        <v>361</v>
      </c>
      <c r="D5" s="116"/>
      <c r="E5" s="116"/>
      <c r="F5" s="116"/>
      <c r="G5" s="116"/>
      <c r="H5" s="116"/>
      <c r="I5" s="116"/>
      <c r="J5" s="116"/>
    </row>
    <row r="7" spans="1:10" ht="12.75" customHeight="1" x14ac:dyDescent="0.25">
      <c r="A7" s="33" t="s">
        <v>346</v>
      </c>
      <c r="B7" s="34" t="s">
        <v>347</v>
      </c>
      <c r="C7" s="35" t="s">
        <v>362</v>
      </c>
    </row>
    <row r="9" spans="1:10" ht="12.75" customHeight="1" x14ac:dyDescent="0.25">
      <c r="A9" s="33" t="s">
        <v>348</v>
      </c>
      <c r="B9" s="34" t="s">
        <v>349</v>
      </c>
      <c r="C9" s="35" t="s">
        <v>40</v>
      </c>
    </row>
    <row r="11" spans="1:10" ht="25.5" customHeight="1" x14ac:dyDescent="0.25">
      <c r="A11" s="33" t="s">
        <v>338</v>
      </c>
      <c r="B11" s="34" t="s">
        <v>339</v>
      </c>
      <c r="C11" s="116" t="s">
        <v>41</v>
      </c>
      <c r="D11" s="116"/>
      <c r="E11" s="116"/>
      <c r="F11" s="116"/>
      <c r="G11" s="116"/>
      <c r="H11" s="116"/>
      <c r="I11" s="116"/>
      <c r="J11" s="116"/>
    </row>
    <row r="13" spans="1:10" ht="12.75" customHeight="1" x14ac:dyDescent="0.25">
      <c r="A13" s="33" t="s">
        <v>350</v>
      </c>
      <c r="B13" s="34" t="s">
        <v>351</v>
      </c>
      <c r="C13" s="35" t="s">
        <v>363</v>
      </c>
    </row>
    <row r="15" spans="1:10" ht="12.75" customHeight="1" x14ac:dyDescent="0.25">
      <c r="A15" s="33" t="s">
        <v>352</v>
      </c>
      <c r="B15" s="34" t="s">
        <v>353</v>
      </c>
      <c r="C15" s="35" t="s">
        <v>364</v>
      </c>
    </row>
    <row r="17" spans="1:10" ht="12.75" customHeight="1" x14ac:dyDescent="0.25">
      <c r="A17" s="33" t="s">
        <v>354</v>
      </c>
      <c r="B17" s="34" t="s">
        <v>355</v>
      </c>
      <c r="C17" s="35" t="s">
        <v>365</v>
      </c>
    </row>
    <row r="19" spans="1:10" ht="12.75" customHeight="1" x14ac:dyDescent="0.25">
      <c r="C19" s="36">
        <v>0.2</v>
      </c>
      <c r="E19" s="37" t="s">
        <v>356</v>
      </c>
    </row>
    <row r="20" spans="1:10" ht="12.75" customHeight="1" x14ac:dyDescent="0.25">
      <c r="C20" s="38">
        <v>5.5E-2</v>
      </c>
      <c r="E20" s="37" t="s">
        <v>357</v>
      </c>
    </row>
    <row r="21" spans="1:10" ht="12.75" customHeight="1" x14ac:dyDescent="0.25">
      <c r="C21" s="38">
        <v>0</v>
      </c>
      <c r="E21" s="37" t="s">
        <v>358</v>
      </c>
    </row>
    <row r="22" spans="1:10" ht="12.75" customHeight="1" x14ac:dyDescent="0.25">
      <c r="C22" s="39">
        <v>0</v>
      </c>
      <c r="E22" s="37" t="s">
        <v>359</v>
      </c>
    </row>
    <row r="24" spans="1:10" ht="12.75" customHeight="1" x14ac:dyDescent="0.25">
      <c r="A24" s="33" t="s">
        <v>340</v>
      </c>
      <c r="B24" s="34" t="s">
        <v>341</v>
      </c>
      <c r="C24" s="116" t="s">
        <v>366</v>
      </c>
      <c r="D24" s="116"/>
      <c r="E24" s="116"/>
      <c r="F24" s="116"/>
      <c r="G24" s="116"/>
      <c r="H24" s="116"/>
      <c r="I24" s="116"/>
      <c r="J24" s="116"/>
    </row>
    <row r="26" spans="1:10" ht="12.75" customHeight="1" x14ac:dyDescent="0.25">
      <c r="A26" s="33" t="s">
        <v>342</v>
      </c>
      <c r="B26" s="34" t="s">
        <v>343</v>
      </c>
      <c r="C26" s="116" t="s">
        <v>367</v>
      </c>
      <c r="D26" s="116"/>
      <c r="E26" s="116"/>
      <c r="F26" s="116"/>
      <c r="G26" s="116"/>
      <c r="H26" s="116"/>
      <c r="I26" s="116"/>
      <c r="J26" s="116"/>
    </row>
    <row r="28" spans="1:10" ht="12.75" customHeight="1" x14ac:dyDescent="0.25">
      <c r="A28" s="33" t="s">
        <v>344</v>
      </c>
      <c r="B28" s="34" t="s">
        <v>345</v>
      </c>
      <c r="C28" s="116"/>
      <c r="D28" s="116"/>
      <c r="E28" s="116"/>
      <c r="F28" s="116"/>
      <c r="G28" s="116"/>
      <c r="H28" s="116"/>
      <c r="I28" s="116"/>
      <c r="J28" s="116"/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368</v>
      </c>
      <c r="B1" s="7" t="s">
        <v>369</v>
      </c>
    </row>
    <row r="2" spans="1:3" x14ac:dyDescent="0.25">
      <c r="A2" s="7" t="s">
        <v>370</v>
      </c>
      <c r="B2" s="7" t="s">
        <v>360</v>
      </c>
    </row>
    <row r="3" spans="1:3" x14ac:dyDescent="0.25">
      <c r="A3" s="7" t="s">
        <v>371</v>
      </c>
      <c r="B3" s="7">
        <v>1</v>
      </c>
    </row>
    <row r="4" spans="1:3" x14ac:dyDescent="0.25">
      <c r="A4" s="7" t="s">
        <v>372</v>
      </c>
      <c r="B4" s="7">
        <v>1</v>
      </c>
    </row>
    <row r="5" spans="1:3" x14ac:dyDescent="0.25">
      <c r="A5" s="7" t="s">
        <v>373</v>
      </c>
      <c r="B5" s="7">
        <v>0</v>
      </c>
    </row>
    <row r="6" spans="1:3" x14ac:dyDescent="0.25">
      <c r="A6" s="7" t="s">
        <v>374</v>
      </c>
      <c r="B6" s="7">
        <v>1</v>
      </c>
    </row>
    <row r="7" spans="1:3" x14ac:dyDescent="0.25">
      <c r="A7" s="7" t="s">
        <v>375</v>
      </c>
      <c r="B7" s="7">
        <v>1</v>
      </c>
    </row>
    <row r="8" spans="1:3" x14ac:dyDescent="0.25">
      <c r="A8" s="7" t="s">
        <v>376</v>
      </c>
      <c r="B8" s="7">
        <v>0</v>
      </c>
    </row>
    <row r="9" spans="1:3" x14ac:dyDescent="0.25">
      <c r="A9" s="7" t="s">
        <v>377</v>
      </c>
      <c r="B9" s="7">
        <v>0</v>
      </c>
    </row>
    <row r="10" spans="1:3" x14ac:dyDescent="0.25">
      <c r="A10" s="7" t="s">
        <v>378</v>
      </c>
      <c r="C10" s="7" t="s">
        <v>379</v>
      </c>
    </row>
    <row r="11" spans="1:3" x14ac:dyDescent="0.25">
      <c r="A11" s="7" t="s">
        <v>380</v>
      </c>
      <c r="B11" s="7">
        <v>0</v>
      </c>
    </row>
    <row r="12" spans="1:3" x14ac:dyDescent="0.25">
      <c r="A12" s="7" t="s">
        <v>381</v>
      </c>
      <c r="B12" s="7" t="s">
        <v>382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9" t="s">
        <v>383</v>
      </c>
      <c r="C2" s="119"/>
      <c r="D2" s="119"/>
      <c r="E2" s="119"/>
      <c r="F2" s="119"/>
      <c r="G2" s="119"/>
      <c r="H2" s="119"/>
      <c r="I2" s="119"/>
      <c r="J2" s="119"/>
    </row>
    <row r="4" spans="1:10" ht="12.75" customHeight="1" x14ac:dyDescent="0.25">
      <c r="A4" s="33" t="s">
        <v>334</v>
      </c>
      <c r="B4" s="34" t="s">
        <v>384</v>
      </c>
      <c r="C4" s="118"/>
      <c r="D4" s="118"/>
      <c r="E4" s="118"/>
      <c r="F4" s="118"/>
      <c r="G4" s="118"/>
      <c r="H4" s="118"/>
      <c r="I4" s="118"/>
      <c r="J4" s="118"/>
    </row>
    <row r="6" spans="1:10" ht="12.75" customHeight="1" x14ac:dyDescent="0.25">
      <c r="A6" s="33" t="s">
        <v>336</v>
      </c>
      <c r="B6" s="34" t="s">
        <v>385</v>
      </c>
      <c r="C6" s="118"/>
      <c r="D6" s="118"/>
      <c r="E6" s="118"/>
      <c r="F6" s="118"/>
      <c r="G6" s="118"/>
      <c r="H6" s="118"/>
      <c r="I6" s="118"/>
      <c r="J6" s="118"/>
    </row>
    <row r="8" spans="1:10" ht="12.75" customHeight="1" x14ac:dyDescent="0.25">
      <c r="A8" s="33" t="s">
        <v>346</v>
      </c>
      <c r="B8" s="34" t="s">
        <v>386</v>
      </c>
      <c r="C8" s="118"/>
      <c r="D8" s="118"/>
      <c r="E8" s="118"/>
      <c r="F8" s="118"/>
      <c r="G8" s="118"/>
      <c r="H8" s="118"/>
      <c r="I8" s="118"/>
      <c r="J8" s="118"/>
    </row>
    <row r="10" spans="1:10" ht="12.75" customHeight="1" x14ac:dyDescent="0.25">
      <c r="A10" s="33" t="s">
        <v>348</v>
      </c>
      <c r="B10" s="34" t="s">
        <v>387</v>
      </c>
      <c r="C10" s="120"/>
      <c r="D10" s="120"/>
      <c r="E10" s="120"/>
      <c r="F10" s="120"/>
      <c r="G10" s="120"/>
      <c r="H10" s="120"/>
      <c r="I10" s="120"/>
      <c r="J10" s="120"/>
    </row>
    <row r="12" spans="1:10" ht="12.75" customHeight="1" x14ac:dyDescent="0.25">
      <c r="A12" s="33" t="s">
        <v>338</v>
      </c>
      <c r="B12" s="34" t="s">
        <v>388</v>
      </c>
      <c r="C12" s="118"/>
      <c r="D12" s="118"/>
      <c r="E12" s="118"/>
      <c r="F12" s="118"/>
      <c r="G12" s="118"/>
      <c r="H12" s="118"/>
      <c r="I12" s="118"/>
      <c r="J12" s="118"/>
    </row>
    <row r="14" spans="1:10" ht="12.75" customHeight="1" x14ac:dyDescent="0.25">
      <c r="A14" s="33" t="s">
        <v>350</v>
      </c>
      <c r="B14" s="34" t="s">
        <v>389</v>
      </c>
      <c r="C14" s="118"/>
      <c r="D14" s="118"/>
      <c r="E14" s="118"/>
      <c r="F14" s="118"/>
      <c r="G14" s="118"/>
      <c r="H14" s="118"/>
      <c r="I14" s="118"/>
      <c r="J14" s="118"/>
    </row>
    <row r="16" spans="1:10" ht="12.75" customHeight="1" x14ac:dyDescent="0.25">
      <c r="A16" s="33" t="s">
        <v>352</v>
      </c>
      <c r="B16" s="34" t="s">
        <v>390</v>
      </c>
      <c r="C16" s="118"/>
      <c r="D16" s="118"/>
      <c r="E16" s="118"/>
      <c r="F16" s="118"/>
      <c r="G16" s="118"/>
      <c r="H16" s="118"/>
      <c r="I16" s="118"/>
      <c r="J16" s="118"/>
    </row>
    <row r="18" spans="1:10" ht="12.75" customHeight="1" x14ac:dyDescent="0.25">
      <c r="A18" s="33" t="s">
        <v>354</v>
      </c>
      <c r="B18" s="34" t="s">
        <v>391</v>
      </c>
      <c r="C18" s="117"/>
      <c r="D18" s="117"/>
      <c r="E18" s="117"/>
      <c r="F18" s="117"/>
      <c r="G18" s="117"/>
      <c r="H18" s="117"/>
      <c r="I18" s="117"/>
      <c r="J18" s="117"/>
    </row>
    <row r="20" spans="1:10" ht="12.75" customHeight="1" x14ac:dyDescent="0.25">
      <c r="A20" s="33" t="s">
        <v>392</v>
      </c>
      <c r="B20" s="34" t="s">
        <v>393</v>
      </c>
      <c r="C20" s="117"/>
      <c r="D20" s="117"/>
      <c r="E20" s="117"/>
      <c r="F20" s="117"/>
      <c r="G20" s="117"/>
      <c r="H20" s="117"/>
      <c r="I20" s="117"/>
      <c r="J20" s="117"/>
    </row>
    <row r="22" spans="1:10" ht="12.75" customHeight="1" x14ac:dyDescent="0.25">
      <c r="A22" s="33" t="s">
        <v>340</v>
      </c>
      <c r="B22" s="34" t="s">
        <v>394</v>
      </c>
      <c r="C22" s="117"/>
      <c r="D22" s="117"/>
      <c r="E22" s="117"/>
      <c r="F22" s="117"/>
      <c r="G22" s="117"/>
      <c r="H22" s="117"/>
      <c r="I22" s="117"/>
      <c r="J22" s="117"/>
    </row>
    <row r="24" spans="1:10" ht="12.75" customHeight="1" x14ac:dyDescent="0.25">
      <c r="A24" s="33" t="s">
        <v>342</v>
      </c>
      <c r="B24" s="34" t="s">
        <v>395</v>
      </c>
      <c r="C24" s="118"/>
      <c r="D24" s="118"/>
      <c r="E24" s="118"/>
      <c r="F24" s="118"/>
      <c r="G24" s="118"/>
      <c r="H24" s="118"/>
      <c r="I24" s="118"/>
      <c r="J24" s="118"/>
    </row>
    <row r="28" spans="1:10" ht="60" customHeight="1" x14ac:dyDescent="0.25">
      <c r="A28" s="33" t="s">
        <v>344</v>
      </c>
      <c r="B28" s="34" t="s">
        <v>396</v>
      </c>
      <c r="C28" s="118"/>
      <c r="D28" s="118"/>
      <c r="E28" s="118"/>
      <c r="F28" s="118"/>
      <c r="G28" s="118"/>
      <c r="H28" s="118"/>
      <c r="I28" s="118"/>
      <c r="J28" s="118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topLeftCell="A3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1" t="s">
        <v>397</v>
      </c>
      <c r="C2" s="121"/>
      <c r="D2" s="121"/>
      <c r="E2" s="121"/>
      <c r="F2" s="121"/>
    </row>
    <row r="4" spans="2:6" ht="12.75" customHeight="1" x14ac:dyDescent="0.25">
      <c r="B4" s="40" t="s">
        <v>398</v>
      </c>
      <c r="C4" s="40" t="s">
        <v>399</v>
      </c>
      <c r="D4" s="40" t="s">
        <v>400</v>
      </c>
      <c r="E4" s="40" t="s">
        <v>401</v>
      </c>
      <c r="F4" s="40" t="s">
        <v>402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Lenoir &amp; Associés - Economiste</cp:lastModifiedBy>
  <dcterms:created xsi:type="dcterms:W3CDTF">2025-10-28T13:04:48Z</dcterms:created>
  <dcterms:modified xsi:type="dcterms:W3CDTF">2025-10-28T13:47:33Z</dcterms:modified>
</cp:coreProperties>
</file>